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E99E8BB-277F-4EE4-9920-CDB87CBF5B76}" xr6:coauthVersionLast="45" xr6:coauthVersionMax="45" xr10:uidLastSave="{00000000-0000-0000-0000-000000000000}"/>
  <bookViews>
    <workbookView xWindow="-120" yWindow="-120" windowWidth="29040" windowHeight="17640" firstSheet="1" activeTab="7" xr2:uid="{00000000-000D-0000-FFFF-FFFF00000000}"/>
  </bookViews>
  <sheets>
    <sheet name="Forma Nr. Visų programų bendra" sheetId="15" r:id="rId1"/>
    <sheet name="Forma Nr.2 SB Bendra" sheetId="13" r:id="rId2"/>
    <sheet name="Forma Nr.2 SB" sheetId="3" r:id="rId3"/>
    <sheet name="Forma Nr.2 SB 1.4.4.28" sheetId="12" r:id="rId4"/>
    <sheet name="Forma Nr.2 S" sheetId="2" r:id="rId5"/>
    <sheet name="Forma Nr.2 VBD" sheetId="14" r:id="rId6"/>
    <sheet name="Forma Nr. 2 ML" sheetId="4" r:id="rId7"/>
    <sheet name="Forma Nr. B-2" sheetId="8" r:id="rId8"/>
    <sheet name="Gautų FS pažyma" sheetId="5" r:id="rId9"/>
    <sheet name="Sukauptos FS" sheetId="11" r:id="rId10"/>
    <sheet name="Forma S7" sheetId="6" r:id="rId11"/>
    <sheet name="Pažyma apie pajamas ir nuomą" sheetId="7" r:id="rId12"/>
    <sheet name="9 priedas" sheetId="16" r:id="rId13"/>
    <sheet name="Pažyma prie 9 priedo" sheetId="9" r:id="rId14"/>
  </sheets>
  <calcPr calcId="181029"/>
</workbook>
</file>

<file path=xl/calcChain.xml><?xml version="1.0" encoding="utf-8"?>
<calcChain xmlns="http://schemas.openxmlformats.org/spreadsheetml/2006/main">
  <c r="R39" i="8" l="1"/>
  <c r="Q39" i="8"/>
  <c r="P39" i="8"/>
  <c r="O39" i="8"/>
  <c r="N39" i="8"/>
  <c r="S39" i="8" s="1"/>
  <c r="M39" i="8"/>
  <c r="K39" i="8"/>
  <c r="J39" i="8"/>
  <c r="I39" i="8"/>
  <c r="H39" i="8"/>
  <c r="L39" i="8" s="1"/>
  <c r="G39" i="8"/>
  <c r="F39" i="8"/>
  <c r="E39" i="8"/>
  <c r="D39" i="8"/>
  <c r="C39" i="8"/>
  <c r="B39" i="8"/>
  <c r="R38" i="8"/>
  <c r="Q38" i="8"/>
  <c r="P38" i="8"/>
  <c r="O38" i="8"/>
  <c r="N38" i="8"/>
  <c r="M38" i="8"/>
  <c r="S38" i="8" s="1"/>
  <c r="K38" i="8"/>
  <c r="J38" i="8"/>
  <c r="I38" i="8"/>
  <c r="H38" i="8"/>
  <c r="L38" i="8" s="1"/>
  <c r="G38" i="8"/>
  <c r="F38" i="8"/>
  <c r="E38" i="8"/>
  <c r="D38" i="8"/>
  <c r="C38" i="8"/>
  <c r="B38" i="8"/>
  <c r="R37" i="8"/>
  <c r="Q37" i="8"/>
  <c r="P37" i="8"/>
  <c r="O37" i="8"/>
  <c r="N37" i="8"/>
  <c r="S37" i="8" s="1"/>
  <c r="M37" i="8"/>
  <c r="K37" i="8"/>
  <c r="J37" i="8"/>
  <c r="I37" i="8"/>
  <c r="H37" i="8"/>
  <c r="L37" i="8" s="1"/>
  <c r="G37" i="8"/>
  <c r="F37" i="8"/>
  <c r="E37" i="8"/>
  <c r="D37" i="8"/>
  <c r="C37" i="8"/>
  <c r="B37" i="8"/>
  <c r="R36" i="8"/>
  <c r="Q36" i="8"/>
  <c r="P36" i="8"/>
  <c r="O36" i="8"/>
  <c r="N36" i="8"/>
  <c r="M36" i="8"/>
  <c r="S36" i="8" s="1"/>
  <c r="K36" i="8"/>
  <c r="J36" i="8"/>
  <c r="I36" i="8"/>
  <c r="H36" i="8"/>
  <c r="L36" i="8" s="1"/>
  <c r="G36" i="8"/>
  <c r="F36" i="8"/>
  <c r="E36" i="8"/>
  <c r="D36" i="8"/>
  <c r="C36" i="8"/>
  <c r="B36" i="8"/>
  <c r="R35" i="8"/>
  <c r="Q35" i="8"/>
  <c r="P35" i="8"/>
  <c r="O35" i="8"/>
  <c r="N35" i="8"/>
  <c r="M35" i="8"/>
  <c r="S35" i="8" s="1"/>
  <c r="K35" i="8"/>
  <c r="J35" i="8"/>
  <c r="I35" i="8"/>
  <c r="H35" i="8"/>
  <c r="L35" i="8" s="1"/>
  <c r="G35" i="8"/>
  <c r="F35" i="8"/>
  <c r="E35" i="8"/>
  <c r="D35" i="8"/>
  <c r="C35" i="8"/>
  <c r="B35" i="8"/>
  <c r="R34" i="8"/>
  <c r="Q34" i="8"/>
  <c r="P34" i="8"/>
  <c r="O34" i="8"/>
  <c r="S34" i="8" s="1"/>
  <c r="N34" i="8"/>
  <c r="M34" i="8"/>
  <c r="K34" i="8"/>
  <c r="J34" i="8"/>
  <c r="I34" i="8"/>
  <c r="H34" i="8"/>
  <c r="G34" i="8"/>
  <c r="F34" i="8"/>
  <c r="E34" i="8"/>
  <c r="D34" i="8"/>
  <c r="C34" i="8"/>
  <c r="B34" i="8"/>
  <c r="S33" i="8"/>
  <c r="L33" i="8"/>
  <c r="S32" i="8"/>
  <c r="L32" i="8"/>
  <c r="S31" i="8"/>
  <c r="L31" i="8"/>
  <c r="S30" i="8"/>
  <c r="L30" i="8"/>
  <c r="S29" i="8"/>
  <c r="L29" i="8"/>
  <c r="S28" i="8"/>
  <c r="L28" i="8"/>
  <c r="S27" i="8"/>
  <c r="L27" i="8"/>
  <c r="S26" i="8"/>
  <c r="L26" i="8"/>
  <c r="S25" i="8"/>
  <c r="L25" i="8"/>
  <c r="S24" i="8"/>
  <c r="L24" i="8"/>
  <c r="S23" i="8"/>
  <c r="L23" i="8"/>
  <c r="S22" i="8"/>
  <c r="L22" i="8"/>
  <c r="S21" i="8"/>
  <c r="L21" i="8"/>
  <c r="S20" i="8"/>
  <c r="L20" i="8"/>
  <c r="L34" i="8" l="1"/>
  <c r="C46" i="9"/>
  <c r="C45" i="9"/>
  <c r="C44" i="9"/>
  <c r="C43" i="9"/>
  <c r="C42" i="9"/>
  <c r="C41" i="9"/>
  <c r="C40" i="9"/>
  <c r="C39" i="9"/>
  <c r="C38" i="9"/>
  <c r="C37" i="9"/>
  <c r="H35" i="9"/>
  <c r="G35" i="9"/>
  <c r="F35" i="9"/>
  <c r="E35" i="9"/>
  <c r="D35" i="9"/>
  <c r="C35" i="9" s="1"/>
  <c r="C34" i="9"/>
  <c r="C33" i="9"/>
  <c r="C32" i="9"/>
  <c r="C31" i="9"/>
  <c r="C30" i="9"/>
  <c r="C29" i="9"/>
  <c r="C28" i="9"/>
  <c r="C27" i="9"/>
  <c r="C26" i="9"/>
  <c r="C25" i="9"/>
  <c r="H24" i="9"/>
  <c r="H47" i="9" s="1"/>
  <c r="G24" i="9"/>
  <c r="G47" i="9" s="1"/>
  <c r="F24" i="9"/>
  <c r="F47" i="9" s="1"/>
  <c r="E24" i="9"/>
  <c r="E47" i="9" s="1"/>
  <c r="D24" i="9"/>
  <c r="D47" i="9" s="1"/>
  <c r="C47" i="9" s="1"/>
  <c r="C23" i="9"/>
  <c r="C22" i="9"/>
  <c r="C21" i="9"/>
  <c r="C20" i="9"/>
  <c r="C24" i="9" l="1"/>
  <c r="K82" i="16" l="1"/>
  <c r="K81" i="16" s="1"/>
  <c r="J82" i="16"/>
  <c r="I82" i="16"/>
  <c r="I81" i="16" s="1"/>
  <c r="J81" i="16"/>
  <c r="K75" i="16"/>
  <c r="K74" i="16" s="1"/>
  <c r="J75" i="16"/>
  <c r="I75" i="16"/>
  <c r="I74" i="16" s="1"/>
  <c r="J74" i="16"/>
  <c r="K69" i="16"/>
  <c r="J69" i="16"/>
  <c r="I69" i="16"/>
  <c r="I65" i="16" s="1"/>
  <c r="K66" i="16"/>
  <c r="J66" i="16"/>
  <c r="J65" i="16" s="1"/>
  <c r="I66" i="16"/>
  <c r="K65" i="16"/>
  <c r="K59" i="16"/>
  <c r="J59" i="16"/>
  <c r="I59" i="16"/>
  <c r="K54" i="16"/>
  <c r="J54" i="16"/>
  <c r="I54" i="16"/>
  <c r="K51" i="16"/>
  <c r="J51" i="16"/>
  <c r="I51" i="16"/>
  <c r="K48" i="16"/>
  <c r="K47" i="16" s="1"/>
  <c r="J48" i="16"/>
  <c r="I48" i="16"/>
  <c r="I47" i="16" s="1"/>
  <c r="J47" i="16"/>
  <c r="K43" i="16"/>
  <c r="K42" i="16" s="1"/>
  <c r="J43" i="16"/>
  <c r="I43" i="16"/>
  <c r="I42" i="16" s="1"/>
  <c r="J42" i="16"/>
  <c r="K39" i="16"/>
  <c r="J39" i="16"/>
  <c r="I39" i="16"/>
  <c r="K37" i="16"/>
  <c r="J37" i="16"/>
  <c r="I37" i="16"/>
  <c r="K32" i="16"/>
  <c r="K31" i="16" s="1"/>
  <c r="J32" i="16"/>
  <c r="I32" i="16"/>
  <c r="I31" i="16" s="1"/>
  <c r="I30" i="16" s="1"/>
  <c r="I90" i="16" s="1"/>
  <c r="J31" i="16"/>
  <c r="J30" i="16" s="1"/>
  <c r="J90" i="16" s="1"/>
  <c r="K30" i="16" l="1"/>
  <c r="K90" i="16" s="1"/>
  <c r="H25" i="11"/>
  <c r="H20" i="11"/>
  <c r="L357" i="15" l="1"/>
  <c r="K357" i="15"/>
  <c r="J357" i="15"/>
  <c r="I357" i="15"/>
  <c r="L356" i="15"/>
  <c r="K356" i="15"/>
  <c r="J356" i="15"/>
  <c r="I356" i="15"/>
  <c r="L354" i="15"/>
  <c r="K354" i="15"/>
  <c r="J354" i="15"/>
  <c r="I354" i="15"/>
  <c r="L353" i="15"/>
  <c r="K353" i="15"/>
  <c r="J353" i="15"/>
  <c r="I353" i="15"/>
  <c r="L351" i="15"/>
  <c r="K351" i="15"/>
  <c r="J351" i="15"/>
  <c r="I351" i="15"/>
  <c r="L350" i="15"/>
  <c r="K350" i="15"/>
  <c r="J350" i="15"/>
  <c r="I350" i="15"/>
  <c r="L347" i="15"/>
  <c r="K347" i="15"/>
  <c r="J347" i="15"/>
  <c r="I347" i="15"/>
  <c r="L346" i="15"/>
  <c r="K346" i="15"/>
  <c r="J346" i="15"/>
  <c r="I346" i="15"/>
  <c r="L343" i="15"/>
  <c r="K343" i="15"/>
  <c r="J343" i="15"/>
  <c r="I343" i="15"/>
  <c r="L342" i="15"/>
  <c r="K342" i="15"/>
  <c r="J342" i="15"/>
  <c r="I342" i="15"/>
  <c r="L339" i="15"/>
  <c r="K339" i="15"/>
  <c r="J339" i="15"/>
  <c r="I339" i="15"/>
  <c r="L338" i="15"/>
  <c r="K338" i="15"/>
  <c r="J338" i="15"/>
  <c r="I338" i="15"/>
  <c r="L335" i="15"/>
  <c r="K335" i="15"/>
  <c r="J335" i="15"/>
  <c r="I335" i="15"/>
  <c r="L332" i="15"/>
  <c r="K332" i="15"/>
  <c r="J332" i="15"/>
  <c r="I332" i="15"/>
  <c r="L330" i="15"/>
  <c r="K330" i="15"/>
  <c r="J330" i="15"/>
  <c r="I330" i="15"/>
  <c r="L329" i="15"/>
  <c r="K329" i="15"/>
  <c r="J329" i="15"/>
  <c r="I329" i="15"/>
  <c r="L328" i="15"/>
  <c r="K328" i="15"/>
  <c r="J328" i="15"/>
  <c r="I328" i="15"/>
  <c r="L325" i="15"/>
  <c r="K325" i="15"/>
  <c r="J325" i="15"/>
  <c r="I325" i="15"/>
  <c r="L324" i="15"/>
  <c r="K324" i="15"/>
  <c r="J324" i="15"/>
  <c r="I324" i="15"/>
  <c r="L322" i="15"/>
  <c r="K322" i="15"/>
  <c r="J322" i="15"/>
  <c r="I322" i="15"/>
  <c r="L321" i="15"/>
  <c r="K321" i="15"/>
  <c r="J321" i="15"/>
  <c r="I321" i="15"/>
  <c r="L319" i="15"/>
  <c r="K319" i="15"/>
  <c r="J319" i="15"/>
  <c r="I319" i="15"/>
  <c r="L318" i="15"/>
  <c r="K318" i="15"/>
  <c r="J318" i="15"/>
  <c r="I318" i="15"/>
  <c r="L315" i="15"/>
  <c r="K315" i="15"/>
  <c r="J315" i="15"/>
  <c r="I315" i="15"/>
  <c r="L314" i="15"/>
  <c r="K314" i="15"/>
  <c r="J314" i="15"/>
  <c r="I314" i="15"/>
  <c r="L311" i="15"/>
  <c r="K311" i="15"/>
  <c r="J311" i="15"/>
  <c r="I311" i="15"/>
  <c r="L310" i="15"/>
  <c r="K310" i="15"/>
  <c r="J310" i="15"/>
  <c r="I310" i="15"/>
  <c r="L307" i="15"/>
  <c r="K307" i="15"/>
  <c r="J307" i="15"/>
  <c r="I307" i="15"/>
  <c r="L306" i="15"/>
  <c r="K306" i="15"/>
  <c r="J306" i="15"/>
  <c r="I306" i="15"/>
  <c r="L303" i="15"/>
  <c r="K303" i="15"/>
  <c r="J303" i="15"/>
  <c r="I303" i="15"/>
  <c r="L300" i="15"/>
  <c r="K300" i="15"/>
  <c r="J300" i="15"/>
  <c r="I300" i="15"/>
  <c r="L298" i="15"/>
  <c r="K298" i="15"/>
  <c r="J298" i="15"/>
  <c r="I298" i="15"/>
  <c r="L297" i="15"/>
  <c r="K297" i="15"/>
  <c r="J297" i="15"/>
  <c r="I297" i="15"/>
  <c r="L296" i="15"/>
  <c r="K296" i="15"/>
  <c r="J296" i="15"/>
  <c r="I296" i="15"/>
  <c r="L295" i="15"/>
  <c r="K295" i="15"/>
  <c r="J295" i="15"/>
  <c r="I295" i="15"/>
  <c r="L292" i="15"/>
  <c r="K292" i="15"/>
  <c r="J292" i="15"/>
  <c r="I292" i="15"/>
  <c r="L291" i="15"/>
  <c r="K291" i="15"/>
  <c r="J291" i="15"/>
  <c r="I291" i="15"/>
  <c r="L289" i="15"/>
  <c r="K289" i="15"/>
  <c r="J289" i="15"/>
  <c r="I289" i="15"/>
  <c r="L288" i="15"/>
  <c r="K288" i="15"/>
  <c r="J288" i="15"/>
  <c r="I288" i="15"/>
  <c r="L286" i="15"/>
  <c r="K286" i="15"/>
  <c r="J286" i="15"/>
  <c r="I286" i="15"/>
  <c r="L285" i="15"/>
  <c r="K285" i="15"/>
  <c r="J285" i="15"/>
  <c r="I285" i="15"/>
  <c r="L282" i="15"/>
  <c r="K282" i="15"/>
  <c r="J282" i="15"/>
  <c r="I282" i="15"/>
  <c r="L281" i="15"/>
  <c r="K281" i="15"/>
  <c r="J281" i="15"/>
  <c r="I281" i="15"/>
  <c r="L278" i="15"/>
  <c r="K278" i="15"/>
  <c r="J278" i="15"/>
  <c r="I278" i="15"/>
  <c r="L277" i="15"/>
  <c r="K277" i="15"/>
  <c r="J277" i="15"/>
  <c r="I277" i="15"/>
  <c r="L274" i="15"/>
  <c r="K274" i="15"/>
  <c r="J274" i="15"/>
  <c r="I274" i="15"/>
  <c r="L273" i="15"/>
  <c r="K273" i="15"/>
  <c r="J273" i="15"/>
  <c r="I273" i="15"/>
  <c r="L270" i="15"/>
  <c r="K270" i="15"/>
  <c r="J270" i="15"/>
  <c r="I270" i="15"/>
  <c r="L267" i="15"/>
  <c r="K267" i="15"/>
  <c r="J267" i="15"/>
  <c r="I267" i="15"/>
  <c r="L265" i="15"/>
  <c r="K265" i="15"/>
  <c r="J265" i="15"/>
  <c r="I265" i="15"/>
  <c r="L264" i="15"/>
  <c r="K264" i="15"/>
  <c r="J264" i="15"/>
  <c r="I264" i="15"/>
  <c r="L263" i="15"/>
  <c r="K263" i="15"/>
  <c r="J263" i="15"/>
  <c r="I263" i="15"/>
  <c r="L260" i="15"/>
  <c r="K260" i="15"/>
  <c r="J260" i="15"/>
  <c r="I260" i="15"/>
  <c r="I259" i="15" s="1"/>
  <c r="I231" i="15" s="1"/>
  <c r="I230" i="15" s="1"/>
  <c r="L259" i="15"/>
  <c r="K259" i="15"/>
  <c r="J259" i="15"/>
  <c r="L257" i="15"/>
  <c r="K257" i="15"/>
  <c r="J257" i="15"/>
  <c r="I257" i="15"/>
  <c r="L256" i="15"/>
  <c r="K256" i="15"/>
  <c r="J256" i="15"/>
  <c r="I256" i="15"/>
  <c r="L254" i="15"/>
  <c r="K254" i="15"/>
  <c r="J254" i="15"/>
  <c r="I254" i="15"/>
  <c r="L253" i="15"/>
  <c r="K253" i="15"/>
  <c r="J253" i="15"/>
  <c r="I253" i="15"/>
  <c r="L250" i="15"/>
  <c r="K250" i="15"/>
  <c r="J250" i="15"/>
  <c r="I250" i="15"/>
  <c r="L249" i="15"/>
  <c r="K249" i="15"/>
  <c r="J249" i="15"/>
  <c r="I249" i="15"/>
  <c r="L246" i="15"/>
  <c r="K246" i="15"/>
  <c r="J246" i="15"/>
  <c r="I246" i="15"/>
  <c r="L245" i="15"/>
  <c r="K245" i="15"/>
  <c r="J245" i="15"/>
  <c r="I245" i="15"/>
  <c r="L242" i="15"/>
  <c r="K242" i="15"/>
  <c r="J242" i="15"/>
  <c r="I242" i="15"/>
  <c r="L241" i="15"/>
  <c r="K241" i="15"/>
  <c r="J241" i="15"/>
  <c r="I241" i="15"/>
  <c r="L238" i="15"/>
  <c r="K238" i="15"/>
  <c r="J238" i="15"/>
  <c r="I238" i="15"/>
  <c r="L235" i="15"/>
  <c r="K235" i="15"/>
  <c r="J235" i="15"/>
  <c r="I235" i="15"/>
  <c r="L233" i="15"/>
  <c r="K233" i="15"/>
  <c r="J233" i="15"/>
  <c r="I233" i="15"/>
  <c r="L232" i="15"/>
  <c r="K232" i="15"/>
  <c r="J232" i="15"/>
  <c r="I232" i="15"/>
  <c r="L231" i="15"/>
  <c r="K231" i="15"/>
  <c r="J231" i="15"/>
  <c r="L230" i="15"/>
  <c r="K230" i="15"/>
  <c r="J230" i="15"/>
  <c r="L226" i="15"/>
  <c r="K226" i="15"/>
  <c r="J226" i="15"/>
  <c r="I226" i="15"/>
  <c r="I225" i="15" s="1"/>
  <c r="I224" i="15" s="1"/>
  <c r="L225" i="15"/>
  <c r="K225" i="15"/>
  <c r="J225" i="15"/>
  <c r="L224" i="15"/>
  <c r="K224" i="15"/>
  <c r="J224" i="15"/>
  <c r="L222" i="15"/>
  <c r="K222" i="15"/>
  <c r="J222" i="15"/>
  <c r="I222" i="15"/>
  <c r="L221" i="15"/>
  <c r="K221" i="15"/>
  <c r="J221" i="15"/>
  <c r="I221" i="15"/>
  <c r="I220" i="15" s="1"/>
  <c r="L220" i="15"/>
  <c r="K220" i="15"/>
  <c r="J220" i="15"/>
  <c r="L213" i="15"/>
  <c r="K213" i="15"/>
  <c r="J213" i="15"/>
  <c r="I213" i="15"/>
  <c r="I212" i="15" s="1"/>
  <c r="L212" i="15"/>
  <c r="K212" i="15"/>
  <c r="J212" i="15"/>
  <c r="L210" i="15"/>
  <c r="K210" i="15"/>
  <c r="J210" i="15"/>
  <c r="I210" i="15"/>
  <c r="L209" i="15"/>
  <c r="K209" i="15"/>
  <c r="J209" i="15"/>
  <c r="I209" i="15"/>
  <c r="L208" i="15"/>
  <c r="K208" i="15"/>
  <c r="J208" i="15"/>
  <c r="L203" i="15"/>
  <c r="K203" i="15"/>
  <c r="J203" i="15"/>
  <c r="I203" i="15"/>
  <c r="I202" i="15" s="1"/>
  <c r="I201" i="15" s="1"/>
  <c r="L202" i="15"/>
  <c r="K202" i="15"/>
  <c r="J202" i="15"/>
  <c r="L201" i="15"/>
  <c r="K201" i="15"/>
  <c r="J201" i="15"/>
  <c r="L199" i="15"/>
  <c r="K199" i="15"/>
  <c r="J199" i="15"/>
  <c r="I199" i="15"/>
  <c r="I198" i="15" s="1"/>
  <c r="L198" i="15"/>
  <c r="K198" i="15"/>
  <c r="J198" i="15"/>
  <c r="L194" i="15"/>
  <c r="K194" i="15"/>
  <c r="J194" i="15"/>
  <c r="I194" i="15"/>
  <c r="L193" i="15"/>
  <c r="K193" i="15"/>
  <c r="J193" i="15"/>
  <c r="I193" i="15"/>
  <c r="P188" i="15"/>
  <c r="O188" i="15"/>
  <c r="N188" i="15"/>
  <c r="M188" i="15"/>
  <c r="L188" i="15"/>
  <c r="K188" i="15"/>
  <c r="J188" i="15"/>
  <c r="I188" i="15"/>
  <c r="I187" i="15" s="1"/>
  <c r="L187" i="15"/>
  <c r="K187" i="15"/>
  <c r="J187" i="15"/>
  <c r="L183" i="15"/>
  <c r="K183" i="15"/>
  <c r="J183" i="15"/>
  <c r="I183" i="15"/>
  <c r="I182" i="15" s="1"/>
  <c r="L182" i="15"/>
  <c r="K182" i="15"/>
  <c r="J182" i="15"/>
  <c r="L180" i="15"/>
  <c r="K180" i="15"/>
  <c r="J180" i="15"/>
  <c r="I180" i="15"/>
  <c r="I179" i="15" s="1"/>
  <c r="L179" i="15"/>
  <c r="K179" i="15"/>
  <c r="J179" i="15"/>
  <c r="L178" i="15"/>
  <c r="K178" i="15"/>
  <c r="J178" i="15"/>
  <c r="L177" i="15"/>
  <c r="K177" i="15"/>
  <c r="J177" i="15"/>
  <c r="L176" i="15"/>
  <c r="K176" i="15"/>
  <c r="J176" i="15"/>
  <c r="L172" i="15"/>
  <c r="K172" i="15"/>
  <c r="J172" i="15"/>
  <c r="I172" i="15"/>
  <c r="I171" i="15" s="1"/>
  <c r="L171" i="15"/>
  <c r="K171" i="15"/>
  <c r="J171" i="15"/>
  <c r="L167" i="15"/>
  <c r="K167" i="15"/>
  <c r="J167" i="15"/>
  <c r="I167" i="15"/>
  <c r="L166" i="15"/>
  <c r="K166" i="15"/>
  <c r="J166" i="15"/>
  <c r="I166" i="15"/>
  <c r="I165" i="15" s="1"/>
  <c r="L165" i="15"/>
  <c r="K165" i="15"/>
  <c r="J165" i="15"/>
  <c r="L163" i="15"/>
  <c r="K163" i="15"/>
  <c r="J163" i="15"/>
  <c r="I163" i="15"/>
  <c r="L162" i="15"/>
  <c r="K162" i="15"/>
  <c r="J162" i="15"/>
  <c r="I162" i="15"/>
  <c r="L161" i="15"/>
  <c r="K161" i="15"/>
  <c r="J161" i="15"/>
  <c r="I161" i="15"/>
  <c r="L160" i="15"/>
  <c r="K160" i="15"/>
  <c r="J160" i="15"/>
  <c r="L158" i="15"/>
  <c r="K158" i="15"/>
  <c r="J158" i="15"/>
  <c r="I158" i="15"/>
  <c r="L157" i="15"/>
  <c r="K157" i="15"/>
  <c r="J157" i="15"/>
  <c r="I157" i="15"/>
  <c r="L153" i="15"/>
  <c r="K153" i="15"/>
  <c r="J153" i="15"/>
  <c r="I153" i="15"/>
  <c r="I152" i="15" s="1"/>
  <c r="I151" i="15" s="1"/>
  <c r="I150" i="15" s="1"/>
  <c r="L152" i="15"/>
  <c r="K152" i="15"/>
  <c r="J152" i="15"/>
  <c r="L151" i="15"/>
  <c r="K151" i="15"/>
  <c r="J151" i="15"/>
  <c r="L150" i="15"/>
  <c r="K150" i="15"/>
  <c r="J150" i="15"/>
  <c r="L147" i="15"/>
  <c r="K147" i="15"/>
  <c r="J147" i="15"/>
  <c r="I147" i="15"/>
  <c r="I146" i="15" s="1"/>
  <c r="I145" i="15" s="1"/>
  <c r="L146" i="15"/>
  <c r="K146" i="15"/>
  <c r="J146" i="15"/>
  <c r="L145" i="15"/>
  <c r="K145" i="15"/>
  <c r="J145" i="15"/>
  <c r="L143" i="15"/>
  <c r="K143" i="15"/>
  <c r="J143" i="15"/>
  <c r="I143" i="15"/>
  <c r="I142" i="15" s="1"/>
  <c r="L142" i="15"/>
  <c r="K142" i="15"/>
  <c r="J142" i="15"/>
  <c r="L139" i="15"/>
  <c r="K139" i="15"/>
  <c r="J139" i="15"/>
  <c r="I139" i="15"/>
  <c r="I138" i="15" s="1"/>
  <c r="I137" i="15" s="1"/>
  <c r="L138" i="15"/>
  <c r="K138" i="15"/>
  <c r="J138" i="15"/>
  <c r="L137" i="15"/>
  <c r="K137" i="15"/>
  <c r="J137" i="15"/>
  <c r="L134" i="15"/>
  <c r="K134" i="15"/>
  <c r="J134" i="15"/>
  <c r="I134" i="15"/>
  <c r="I133" i="15" s="1"/>
  <c r="I132" i="15" s="1"/>
  <c r="L133" i="15"/>
  <c r="K133" i="15"/>
  <c r="J133" i="15"/>
  <c r="L132" i="15"/>
  <c r="K132" i="15"/>
  <c r="J132" i="15"/>
  <c r="L131" i="15"/>
  <c r="K131" i="15"/>
  <c r="J131" i="15"/>
  <c r="L129" i="15"/>
  <c r="K129" i="15"/>
  <c r="J129" i="15"/>
  <c r="I129" i="15"/>
  <c r="L128" i="15"/>
  <c r="K128" i="15"/>
  <c r="J128" i="15"/>
  <c r="I128" i="15"/>
  <c r="I127" i="15" s="1"/>
  <c r="L127" i="15"/>
  <c r="K127" i="15"/>
  <c r="J127" i="15"/>
  <c r="L125" i="15"/>
  <c r="K125" i="15"/>
  <c r="J125" i="15"/>
  <c r="I125" i="15"/>
  <c r="I124" i="15" s="1"/>
  <c r="I123" i="15" s="1"/>
  <c r="L124" i="15"/>
  <c r="K124" i="15"/>
  <c r="J124" i="15"/>
  <c r="L123" i="15"/>
  <c r="K123" i="15"/>
  <c r="J123" i="15"/>
  <c r="L121" i="15"/>
  <c r="K121" i="15"/>
  <c r="J121" i="15"/>
  <c r="I121" i="15"/>
  <c r="I120" i="15" s="1"/>
  <c r="I119" i="15" s="1"/>
  <c r="L120" i="15"/>
  <c r="K120" i="15"/>
  <c r="J120" i="15"/>
  <c r="L119" i="15"/>
  <c r="K119" i="15"/>
  <c r="J119" i="15"/>
  <c r="L117" i="15"/>
  <c r="K117" i="15"/>
  <c r="J117" i="15"/>
  <c r="I117" i="15"/>
  <c r="I116" i="15" s="1"/>
  <c r="I115" i="15" s="1"/>
  <c r="L116" i="15"/>
  <c r="K116" i="15"/>
  <c r="J116" i="15"/>
  <c r="L115" i="15"/>
  <c r="K115" i="15"/>
  <c r="J115" i="15"/>
  <c r="L112" i="15"/>
  <c r="K112" i="15"/>
  <c r="J112" i="15"/>
  <c r="I112" i="15"/>
  <c r="I111" i="15" s="1"/>
  <c r="I110" i="15" s="1"/>
  <c r="I109" i="15" s="1"/>
  <c r="L111" i="15"/>
  <c r="K111" i="15"/>
  <c r="J111" i="15"/>
  <c r="L110" i="15"/>
  <c r="K110" i="15"/>
  <c r="J110" i="15"/>
  <c r="L109" i="15"/>
  <c r="K109" i="15"/>
  <c r="J109" i="15"/>
  <c r="L106" i="15"/>
  <c r="K106" i="15"/>
  <c r="J106" i="15"/>
  <c r="I106" i="15"/>
  <c r="I105" i="15" s="1"/>
  <c r="L105" i="15"/>
  <c r="K105" i="15"/>
  <c r="J105" i="15"/>
  <c r="L102" i="15"/>
  <c r="K102" i="15"/>
  <c r="J102" i="15"/>
  <c r="I102" i="15"/>
  <c r="L101" i="15"/>
  <c r="K101" i="15"/>
  <c r="J101" i="15"/>
  <c r="I101" i="15"/>
  <c r="I100" i="15" s="1"/>
  <c r="L100" i="15"/>
  <c r="K100" i="15"/>
  <c r="J100" i="15"/>
  <c r="L97" i="15"/>
  <c r="K97" i="15"/>
  <c r="J97" i="15"/>
  <c r="I97" i="15"/>
  <c r="I96" i="15" s="1"/>
  <c r="I95" i="15" s="1"/>
  <c r="L96" i="15"/>
  <c r="K96" i="15"/>
  <c r="J96" i="15"/>
  <c r="L95" i="15"/>
  <c r="K95" i="15"/>
  <c r="J95" i="15"/>
  <c r="L92" i="15"/>
  <c r="K92" i="15"/>
  <c r="J92" i="15"/>
  <c r="I92" i="15"/>
  <c r="I91" i="15" s="1"/>
  <c r="I90" i="15" s="1"/>
  <c r="L91" i="15"/>
  <c r="K91" i="15"/>
  <c r="J91" i="15"/>
  <c r="L90" i="15"/>
  <c r="K90" i="15"/>
  <c r="J90" i="15"/>
  <c r="L89" i="15"/>
  <c r="K89" i="15"/>
  <c r="J89" i="15"/>
  <c r="L85" i="15"/>
  <c r="K85" i="15"/>
  <c r="J85" i="15"/>
  <c r="I85" i="15"/>
  <c r="I84" i="15" s="1"/>
  <c r="I83" i="15" s="1"/>
  <c r="I82" i="15" s="1"/>
  <c r="L84" i="15"/>
  <c r="K84" i="15"/>
  <c r="J84" i="15"/>
  <c r="L83" i="15"/>
  <c r="K83" i="15"/>
  <c r="J83" i="15"/>
  <c r="L82" i="15"/>
  <c r="K82" i="15"/>
  <c r="J82" i="15"/>
  <c r="L80" i="15"/>
  <c r="K80" i="15"/>
  <c r="J80" i="15"/>
  <c r="I80" i="15"/>
  <c r="I79" i="15" s="1"/>
  <c r="I78" i="15" s="1"/>
  <c r="L79" i="15"/>
  <c r="K79" i="15"/>
  <c r="J79" i="15"/>
  <c r="L78" i="15"/>
  <c r="K78" i="15"/>
  <c r="J78" i="15"/>
  <c r="L74" i="15"/>
  <c r="K74" i="15"/>
  <c r="J74" i="15"/>
  <c r="I74" i="15"/>
  <c r="I73" i="15" s="1"/>
  <c r="L73" i="15"/>
  <c r="K73" i="15"/>
  <c r="J73" i="15"/>
  <c r="L69" i="15"/>
  <c r="K69" i="15"/>
  <c r="J69" i="15"/>
  <c r="I69" i="15"/>
  <c r="L68" i="15"/>
  <c r="K68" i="15"/>
  <c r="J68" i="15"/>
  <c r="I68" i="15"/>
  <c r="L64" i="15"/>
  <c r="K64" i="15"/>
  <c r="J64" i="15"/>
  <c r="I64" i="15"/>
  <c r="I63" i="15" s="1"/>
  <c r="I62" i="15" s="1"/>
  <c r="I61" i="15" s="1"/>
  <c r="L63" i="15"/>
  <c r="K63" i="15"/>
  <c r="J63" i="15"/>
  <c r="L62" i="15"/>
  <c r="K62" i="15"/>
  <c r="J62" i="15"/>
  <c r="L61" i="15"/>
  <c r="K61" i="15"/>
  <c r="J61" i="15"/>
  <c r="L45" i="15"/>
  <c r="K45" i="15"/>
  <c r="J45" i="15"/>
  <c r="I45" i="15"/>
  <c r="I44" i="15" s="1"/>
  <c r="I43" i="15" s="1"/>
  <c r="I42" i="15" s="1"/>
  <c r="L44" i="15"/>
  <c r="K44" i="15"/>
  <c r="J44" i="15"/>
  <c r="L43" i="15"/>
  <c r="K43" i="15"/>
  <c r="J43" i="15"/>
  <c r="L42" i="15"/>
  <c r="K42" i="15"/>
  <c r="J42" i="15"/>
  <c r="L40" i="15"/>
  <c r="K40" i="15"/>
  <c r="J40" i="15"/>
  <c r="I40" i="15"/>
  <c r="L39" i="15"/>
  <c r="K39" i="15"/>
  <c r="J39" i="15"/>
  <c r="I39" i="15"/>
  <c r="I38" i="15" s="1"/>
  <c r="L38" i="15"/>
  <c r="K38" i="15"/>
  <c r="J38" i="15"/>
  <c r="L36" i="15"/>
  <c r="K36" i="15"/>
  <c r="J36" i="15"/>
  <c r="I36" i="15"/>
  <c r="L34" i="15"/>
  <c r="K34" i="15"/>
  <c r="K33" i="15" s="1"/>
  <c r="K32" i="15" s="1"/>
  <c r="K31" i="15" s="1"/>
  <c r="K30" i="15" s="1"/>
  <c r="K360" i="15" s="1"/>
  <c r="J34" i="15"/>
  <c r="I34" i="15"/>
  <c r="L33" i="15"/>
  <c r="J33" i="15"/>
  <c r="I33" i="15"/>
  <c r="I32" i="15" s="1"/>
  <c r="I31" i="15" s="1"/>
  <c r="L32" i="15"/>
  <c r="J32" i="15"/>
  <c r="L31" i="15"/>
  <c r="J31" i="15"/>
  <c r="L30" i="15"/>
  <c r="L360" i="15" s="1"/>
  <c r="J30" i="15"/>
  <c r="J360" i="15" s="1"/>
  <c r="I131" i="15" l="1"/>
  <c r="I89" i="15"/>
  <c r="I178" i="15"/>
  <c r="I160" i="15"/>
  <c r="I30" i="15" s="1"/>
  <c r="I208" i="15"/>
  <c r="I177" i="15" l="1"/>
  <c r="I176" i="15" s="1"/>
  <c r="I360" i="15" s="1"/>
  <c r="L357" i="14" l="1"/>
  <c r="K357" i="14"/>
  <c r="J357" i="14"/>
  <c r="J356" i="14" s="1"/>
  <c r="I357" i="14"/>
  <c r="L356" i="14"/>
  <c r="K356" i="14"/>
  <c r="I356" i="14"/>
  <c r="L354" i="14"/>
  <c r="K354" i="14"/>
  <c r="J354" i="14"/>
  <c r="I354" i="14"/>
  <c r="L353" i="14"/>
  <c r="K353" i="14"/>
  <c r="J353" i="14"/>
  <c r="I353" i="14"/>
  <c r="L351" i="14"/>
  <c r="K351" i="14"/>
  <c r="J351" i="14"/>
  <c r="J350" i="14" s="1"/>
  <c r="I351" i="14"/>
  <c r="L350" i="14"/>
  <c r="K350" i="14"/>
  <c r="I350" i="14"/>
  <c r="L347" i="14"/>
  <c r="K347" i="14"/>
  <c r="J347" i="14"/>
  <c r="I347" i="14"/>
  <c r="L346" i="14"/>
  <c r="K346" i="14"/>
  <c r="J346" i="14"/>
  <c r="I346" i="14"/>
  <c r="L343" i="14"/>
  <c r="K343" i="14"/>
  <c r="J343" i="14"/>
  <c r="J342" i="14" s="1"/>
  <c r="I343" i="14"/>
  <c r="L342" i="14"/>
  <c r="K342" i="14"/>
  <c r="I342" i="14"/>
  <c r="L339" i="14"/>
  <c r="K339" i="14"/>
  <c r="J339" i="14"/>
  <c r="J338" i="14" s="1"/>
  <c r="I339" i="14"/>
  <c r="L338" i="14"/>
  <c r="K338" i="14"/>
  <c r="I338" i="14"/>
  <c r="L335" i="14"/>
  <c r="K335" i="14"/>
  <c r="J335" i="14"/>
  <c r="I335" i="14"/>
  <c r="L332" i="14"/>
  <c r="K332" i="14"/>
  <c r="J332" i="14"/>
  <c r="I332" i="14"/>
  <c r="L330" i="14"/>
  <c r="K330" i="14"/>
  <c r="J330" i="14"/>
  <c r="J329" i="14" s="1"/>
  <c r="I330" i="14"/>
  <c r="L329" i="14"/>
  <c r="K329" i="14"/>
  <c r="I329" i="14"/>
  <c r="L328" i="14"/>
  <c r="K328" i="14"/>
  <c r="I328" i="14"/>
  <c r="L325" i="14"/>
  <c r="K325" i="14"/>
  <c r="J325" i="14"/>
  <c r="J324" i="14" s="1"/>
  <c r="I325" i="14"/>
  <c r="L324" i="14"/>
  <c r="K324" i="14"/>
  <c r="I324" i="14"/>
  <c r="L322" i="14"/>
  <c r="K322" i="14"/>
  <c r="J322" i="14"/>
  <c r="J321" i="14" s="1"/>
  <c r="I322" i="14"/>
  <c r="L321" i="14"/>
  <c r="K321" i="14"/>
  <c r="I321" i="14"/>
  <c r="L319" i="14"/>
  <c r="K319" i="14"/>
  <c r="J319" i="14"/>
  <c r="J318" i="14" s="1"/>
  <c r="I319" i="14"/>
  <c r="L318" i="14"/>
  <c r="K318" i="14"/>
  <c r="I318" i="14"/>
  <c r="L315" i="14"/>
  <c r="K315" i="14"/>
  <c r="J315" i="14"/>
  <c r="J314" i="14" s="1"/>
  <c r="I315" i="14"/>
  <c r="L314" i="14"/>
  <c r="K314" i="14"/>
  <c r="I314" i="14"/>
  <c r="L311" i="14"/>
  <c r="K311" i="14"/>
  <c r="J311" i="14"/>
  <c r="J310" i="14" s="1"/>
  <c r="I311" i="14"/>
  <c r="L310" i="14"/>
  <c r="K310" i="14"/>
  <c r="I310" i="14"/>
  <c r="L307" i="14"/>
  <c r="K307" i="14"/>
  <c r="J307" i="14"/>
  <c r="J306" i="14" s="1"/>
  <c r="I307" i="14"/>
  <c r="L306" i="14"/>
  <c r="K306" i="14"/>
  <c r="I306" i="14"/>
  <c r="L303" i="14"/>
  <c r="K303" i="14"/>
  <c r="J303" i="14"/>
  <c r="I303" i="14"/>
  <c r="L300" i="14"/>
  <c r="K300" i="14"/>
  <c r="J300" i="14"/>
  <c r="I300" i="14"/>
  <c r="L298" i="14"/>
  <c r="K298" i="14"/>
  <c r="J298" i="14"/>
  <c r="I298" i="14"/>
  <c r="L297" i="14"/>
  <c r="K297" i="14"/>
  <c r="J297" i="14"/>
  <c r="I297" i="14"/>
  <c r="L296" i="14"/>
  <c r="K296" i="14"/>
  <c r="I296" i="14"/>
  <c r="L295" i="14"/>
  <c r="K295" i="14"/>
  <c r="I295" i="14"/>
  <c r="L292" i="14"/>
  <c r="K292" i="14"/>
  <c r="J292" i="14"/>
  <c r="J291" i="14" s="1"/>
  <c r="I292" i="14"/>
  <c r="L291" i="14"/>
  <c r="K291" i="14"/>
  <c r="I291" i="14"/>
  <c r="L289" i="14"/>
  <c r="K289" i="14"/>
  <c r="J289" i="14"/>
  <c r="I289" i="14"/>
  <c r="L288" i="14"/>
  <c r="K288" i="14"/>
  <c r="J288" i="14"/>
  <c r="I288" i="14"/>
  <c r="L286" i="14"/>
  <c r="K286" i="14"/>
  <c r="J286" i="14"/>
  <c r="J285" i="14" s="1"/>
  <c r="I286" i="14"/>
  <c r="L285" i="14"/>
  <c r="K285" i="14"/>
  <c r="I285" i="14"/>
  <c r="L282" i="14"/>
  <c r="K282" i="14"/>
  <c r="J282" i="14"/>
  <c r="J281" i="14" s="1"/>
  <c r="I282" i="14"/>
  <c r="L281" i="14"/>
  <c r="K281" i="14"/>
  <c r="I281" i="14"/>
  <c r="L278" i="14"/>
  <c r="K278" i="14"/>
  <c r="J278" i="14"/>
  <c r="J277" i="14" s="1"/>
  <c r="I278" i="14"/>
  <c r="L277" i="14"/>
  <c r="K277" i="14"/>
  <c r="I277" i="14"/>
  <c r="L274" i="14"/>
  <c r="K274" i="14"/>
  <c r="J274" i="14"/>
  <c r="J273" i="14" s="1"/>
  <c r="I274" i="14"/>
  <c r="L273" i="14"/>
  <c r="K273" i="14"/>
  <c r="I273" i="14"/>
  <c r="L270" i="14"/>
  <c r="K270" i="14"/>
  <c r="J270" i="14"/>
  <c r="I270" i="14"/>
  <c r="L267" i="14"/>
  <c r="K267" i="14"/>
  <c r="J267" i="14"/>
  <c r="I267" i="14"/>
  <c r="L265" i="14"/>
  <c r="K265" i="14"/>
  <c r="J265" i="14"/>
  <c r="I265" i="14"/>
  <c r="L264" i="14"/>
  <c r="K264" i="14"/>
  <c r="J264" i="14"/>
  <c r="I264" i="14"/>
  <c r="L263" i="14"/>
  <c r="K263" i="14"/>
  <c r="I263" i="14"/>
  <c r="L260" i="14"/>
  <c r="K260" i="14"/>
  <c r="J260" i="14"/>
  <c r="I260" i="14"/>
  <c r="L259" i="14"/>
  <c r="K259" i="14"/>
  <c r="J259" i="14"/>
  <c r="I259" i="14"/>
  <c r="L257" i="14"/>
  <c r="K257" i="14"/>
  <c r="J257" i="14"/>
  <c r="J256" i="14" s="1"/>
  <c r="I257" i="14"/>
  <c r="L256" i="14"/>
  <c r="K256" i="14"/>
  <c r="I256" i="14"/>
  <c r="L254" i="14"/>
  <c r="K254" i="14"/>
  <c r="J254" i="14"/>
  <c r="J253" i="14" s="1"/>
  <c r="I254" i="14"/>
  <c r="L253" i="14"/>
  <c r="K253" i="14"/>
  <c r="I253" i="14"/>
  <c r="L250" i="14"/>
  <c r="K250" i="14"/>
  <c r="J250" i="14"/>
  <c r="J249" i="14" s="1"/>
  <c r="I250" i="14"/>
  <c r="L249" i="14"/>
  <c r="K249" i="14"/>
  <c r="I249" i="14"/>
  <c r="L246" i="14"/>
  <c r="K246" i="14"/>
  <c r="J246" i="14"/>
  <c r="J245" i="14" s="1"/>
  <c r="I246" i="14"/>
  <c r="L245" i="14"/>
  <c r="K245" i="14"/>
  <c r="I245" i="14"/>
  <c r="L242" i="14"/>
  <c r="K242" i="14"/>
  <c r="J242" i="14"/>
  <c r="J241" i="14" s="1"/>
  <c r="I242" i="14"/>
  <c r="L241" i="14"/>
  <c r="K241" i="14"/>
  <c r="I241" i="14"/>
  <c r="L238" i="14"/>
  <c r="K238" i="14"/>
  <c r="J238" i="14"/>
  <c r="I238" i="14"/>
  <c r="L235" i="14"/>
  <c r="K235" i="14"/>
  <c r="J235" i="14"/>
  <c r="I235" i="14"/>
  <c r="L233" i="14"/>
  <c r="K233" i="14"/>
  <c r="J233" i="14"/>
  <c r="J232" i="14" s="1"/>
  <c r="J231" i="14" s="1"/>
  <c r="I233" i="14"/>
  <c r="L232" i="14"/>
  <c r="K232" i="14"/>
  <c r="I232" i="14"/>
  <c r="L231" i="14"/>
  <c r="K231" i="14"/>
  <c r="I231" i="14"/>
  <c r="L230" i="14"/>
  <c r="K230" i="14"/>
  <c r="I230" i="14"/>
  <c r="L226" i="14"/>
  <c r="K226" i="14"/>
  <c r="J226" i="14"/>
  <c r="J225" i="14" s="1"/>
  <c r="J224" i="14" s="1"/>
  <c r="I226" i="14"/>
  <c r="L225" i="14"/>
  <c r="K225" i="14"/>
  <c r="I225" i="14"/>
  <c r="L224" i="14"/>
  <c r="K224" i="14"/>
  <c r="I224" i="14"/>
  <c r="L222" i="14"/>
  <c r="K222" i="14"/>
  <c r="J222" i="14"/>
  <c r="J221" i="14" s="1"/>
  <c r="J220" i="14" s="1"/>
  <c r="I222" i="14"/>
  <c r="L221" i="14"/>
  <c r="K221" i="14"/>
  <c r="I221" i="14"/>
  <c r="L220" i="14"/>
  <c r="K220" i="14"/>
  <c r="I220" i="14"/>
  <c r="L213" i="14"/>
  <c r="K213" i="14"/>
  <c r="J213" i="14"/>
  <c r="J212" i="14" s="1"/>
  <c r="I213" i="14"/>
  <c r="L212" i="14"/>
  <c r="K212" i="14"/>
  <c r="I212" i="14"/>
  <c r="L210" i="14"/>
  <c r="K210" i="14"/>
  <c r="J210" i="14"/>
  <c r="I210" i="14"/>
  <c r="L209" i="14"/>
  <c r="K209" i="14"/>
  <c r="J209" i="14"/>
  <c r="J208" i="14" s="1"/>
  <c r="I209" i="14"/>
  <c r="L208" i="14"/>
  <c r="K208" i="14"/>
  <c r="I208" i="14"/>
  <c r="L203" i="14"/>
  <c r="K203" i="14"/>
  <c r="J203" i="14"/>
  <c r="I203" i="14"/>
  <c r="L202" i="14"/>
  <c r="K202" i="14"/>
  <c r="J202" i="14"/>
  <c r="J201" i="14" s="1"/>
  <c r="I202" i="14"/>
  <c r="L201" i="14"/>
  <c r="K201" i="14"/>
  <c r="I201" i="14"/>
  <c r="L199" i="14"/>
  <c r="K199" i="14"/>
  <c r="J199" i="14"/>
  <c r="J198" i="14" s="1"/>
  <c r="I199" i="14"/>
  <c r="L198" i="14"/>
  <c r="K198" i="14"/>
  <c r="I198" i="14"/>
  <c r="L194" i="14"/>
  <c r="K194" i="14"/>
  <c r="J194" i="14"/>
  <c r="J193" i="14" s="1"/>
  <c r="I194" i="14"/>
  <c r="L193" i="14"/>
  <c r="K193" i="14"/>
  <c r="I193" i="14"/>
  <c r="P188" i="14"/>
  <c r="O188" i="14"/>
  <c r="N188" i="14"/>
  <c r="M188" i="14"/>
  <c r="L188" i="14"/>
  <c r="K188" i="14"/>
  <c r="J188" i="14"/>
  <c r="J187" i="14" s="1"/>
  <c r="I188" i="14"/>
  <c r="L187" i="14"/>
  <c r="K187" i="14"/>
  <c r="I187" i="14"/>
  <c r="L183" i="14"/>
  <c r="K183" i="14"/>
  <c r="J183" i="14"/>
  <c r="J182" i="14" s="1"/>
  <c r="I183" i="14"/>
  <c r="L182" i="14"/>
  <c r="K182" i="14"/>
  <c r="I182" i="14"/>
  <c r="L180" i="14"/>
  <c r="K180" i="14"/>
  <c r="J180" i="14"/>
  <c r="I180" i="14"/>
  <c r="L179" i="14"/>
  <c r="K179" i="14"/>
  <c r="J179" i="14"/>
  <c r="I179" i="14"/>
  <c r="L178" i="14"/>
  <c r="K178" i="14"/>
  <c r="I178" i="14"/>
  <c r="L177" i="14"/>
  <c r="K177" i="14"/>
  <c r="I177" i="14"/>
  <c r="L176" i="14"/>
  <c r="K176" i="14"/>
  <c r="I176" i="14"/>
  <c r="L172" i="14"/>
  <c r="K172" i="14"/>
  <c r="J172" i="14"/>
  <c r="J171" i="14" s="1"/>
  <c r="I172" i="14"/>
  <c r="L171" i="14"/>
  <c r="K171" i="14"/>
  <c r="I171" i="14"/>
  <c r="L167" i="14"/>
  <c r="K167" i="14"/>
  <c r="J167" i="14"/>
  <c r="J166" i="14" s="1"/>
  <c r="I167" i="14"/>
  <c r="L166" i="14"/>
  <c r="K166" i="14"/>
  <c r="I166" i="14"/>
  <c r="L165" i="14"/>
  <c r="K165" i="14"/>
  <c r="I165" i="14"/>
  <c r="L163" i="14"/>
  <c r="K163" i="14"/>
  <c r="J163" i="14"/>
  <c r="I163" i="14"/>
  <c r="L162" i="14"/>
  <c r="K162" i="14"/>
  <c r="J162" i="14"/>
  <c r="J161" i="14" s="1"/>
  <c r="I162" i="14"/>
  <c r="L161" i="14"/>
  <c r="K161" i="14"/>
  <c r="I161" i="14"/>
  <c r="L160" i="14"/>
  <c r="K160" i="14"/>
  <c r="I160" i="14"/>
  <c r="L158" i="14"/>
  <c r="K158" i="14"/>
  <c r="J158" i="14"/>
  <c r="I158" i="14"/>
  <c r="L157" i="14"/>
  <c r="K157" i="14"/>
  <c r="J157" i="14"/>
  <c r="I157" i="14"/>
  <c r="L153" i="14"/>
  <c r="K153" i="14"/>
  <c r="J153" i="14"/>
  <c r="J152" i="14" s="1"/>
  <c r="J151" i="14" s="1"/>
  <c r="J150" i="14" s="1"/>
  <c r="I153" i="14"/>
  <c r="L152" i="14"/>
  <c r="K152" i="14"/>
  <c r="I152" i="14"/>
  <c r="L151" i="14"/>
  <c r="K151" i="14"/>
  <c r="I151" i="14"/>
  <c r="L150" i="14"/>
  <c r="K150" i="14"/>
  <c r="I150" i="14"/>
  <c r="L147" i="14"/>
  <c r="K147" i="14"/>
  <c r="J147" i="14"/>
  <c r="J146" i="14" s="1"/>
  <c r="J145" i="14" s="1"/>
  <c r="I147" i="14"/>
  <c r="L146" i="14"/>
  <c r="K146" i="14"/>
  <c r="I146" i="14"/>
  <c r="L145" i="14"/>
  <c r="K145" i="14"/>
  <c r="I145" i="14"/>
  <c r="L143" i="14"/>
  <c r="K143" i="14"/>
  <c r="J143" i="14"/>
  <c r="J142" i="14" s="1"/>
  <c r="I143" i="14"/>
  <c r="L142" i="14"/>
  <c r="K142" i="14"/>
  <c r="I142" i="14"/>
  <c r="L139" i="14"/>
  <c r="K139" i="14"/>
  <c r="J139" i="14"/>
  <c r="J138" i="14" s="1"/>
  <c r="J137" i="14" s="1"/>
  <c r="I139" i="14"/>
  <c r="L138" i="14"/>
  <c r="K138" i="14"/>
  <c r="I138" i="14"/>
  <c r="L137" i="14"/>
  <c r="K137" i="14"/>
  <c r="I137" i="14"/>
  <c r="L134" i="14"/>
  <c r="K134" i="14"/>
  <c r="J134" i="14"/>
  <c r="J133" i="14" s="1"/>
  <c r="J132" i="14" s="1"/>
  <c r="I134" i="14"/>
  <c r="L133" i="14"/>
  <c r="K133" i="14"/>
  <c r="I133" i="14"/>
  <c r="L132" i="14"/>
  <c r="K132" i="14"/>
  <c r="I132" i="14"/>
  <c r="L131" i="14"/>
  <c r="K131" i="14"/>
  <c r="I131" i="14"/>
  <c r="L129" i="14"/>
  <c r="K129" i="14"/>
  <c r="J129" i="14"/>
  <c r="J128" i="14" s="1"/>
  <c r="J127" i="14" s="1"/>
  <c r="I129" i="14"/>
  <c r="L128" i="14"/>
  <c r="K128" i="14"/>
  <c r="I128" i="14"/>
  <c r="L127" i="14"/>
  <c r="K127" i="14"/>
  <c r="I127" i="14"/>
  <c r="L125" i="14"/>
  <c r="K125" i="14"/>
  <c r="J125" i="14"/>
  <c r="J124" i="14" s="1"/>
  <c r="J123" i="14" s="1"/>
  <c r="I125" i="14"/>
  <c r="L124" i="14"/>
  <c r="K124" i="14"/>
  <c r="I124" i="14"/>
  <c r="L123" i="14"/>
  <c r="K123" i="14"/>
  <c r="I123" i="14"/>
  <c r="L121" i="14"/>
  <c r="K121" i="14"/>
  <c r="J121" i="14"/>
  <c r="J120" i="14" s="1"/>
  <c r="J119" i="14" s="1"/>
  <c r="I121" i="14"/>
  <c r="L120" i="14"/>
  <c r="K120" i="14"/>
  <c r="I120" i="14"/>
  <c r="L119" i="14"/>
  <c r="K119" i="14"/>
  <c r="I119" i="14"/>
  <c r="L117" i="14"/>
  <c r="K117" i="14"/>
  <c r="J117" i="14"/>
  <c r="J116" i="14" s="1"/>
  <c r="J115" i="14" s="1"/>
  <c r="I117" i="14"/>
  <c r="L116" i="14"/>
  <c r="K116" i="14"/>
  <c r="I116" i="14"/>
  <c r="L115" i="14"/>
  <c r="K115" i="14"/>
  <c r="I115" i="14"/>
  <c r="L112" i="14"/>
  <c r="K112" i="14"/>
  <c r="J112" i="14"/>
  <c r="J111" i="14" s="1"/>
  <c r="J110" i="14" s="1"/>
  <c r="J109" i="14" s="1"/>
  <c r="I112" i="14"/>
  <c r="L111" i="14"/>
  <c r="K111" i="14"/>
  <c r="I111" i="14"/>
  <c r="L110" i="14"/>
  <c r="K110" i="14"/>
  <c r="I110" i="14"/>
  <c r="L109" i="14"/>
  <c r="K109" i="14"/>
  <c r="I109" i="14"/>
  <c r="L106" i="14"/>
  <c r="K106" i="14"/>
  <c r="J106" i="14"/>
  <c r="J105" i="14" s="1"/>
  <c r="I106" i="14"/>
  <c r="L105" i="14"/>
  <c r="K105" i="14"/>
  <c r="I105" i="14"/>
  <c r="L102" i="14"/>
  <c r="K102" i="14"/>
  <c r="J102" i="14"/>
  <c r="I102" i="14"/>
  <c r="L101" i="14"/>
  <c r="K101" i="14"/>
  <c r="J101" i="14"/>
  <c r="J100" i="14" s="1"/>
  <c r="I101" i="14"/>
  <c r="L100" i="14"/>
  <c r="K100" i="14"/>
  <c r="I100" i="14"/>
  <c r="L97" i="14"/>
  <c r="K97" i="14"/>
  <c r="J97" i="14"/>
  <c r="J96" i="14" s="1"/>
  <c r="J95" i="14" s="1"/>
  <c r="I97" i="14"/>
  <c r="L96" i="14"/>
  <c r="K96" i="14"/>
  <c r="I96" i="14"/>
  <c r="L95" i="14"/>
  <c r="K95" i="14"/>
  <c r="I95" i="14"/>
  <c r="L92" i="14"/>
  <c r="K92" i="14"/>
  <c r="J92" i="14"/>
  <c r="J91" i="14" s="1"/>
  <c r="J90" i="14" s="1"/>
  <c r="J89" i="14" s="1"/>
  <c r="I92" i="14"/>
  <c r="L91" i="14"/>
  <c r="K91" i="14"/>
  <c r="I91" i="14"/>
  <c r="L90" i="14"/>
  <c r="K90" i="14"/>
  <c r="I90" i="14"/>
  <c r="L89" i="14"/>
  <c r="K89" i="14"/>
  <c r="I89" i="14"/>
  <c r="L85" i="14"/>
  <c r="K85" i="14"/>
  <c r="J85" i="14"/>
  <c r="J84" i="14" s="1"/>
  <c r="J83" i="14" s="1"/>
  <c r="J82" i="14" s="1"/>
  <c r="I85" i="14"/>
  <c r="L84" i="14"/>
  <c r="K84" i="14"/>
  <c r="I84" i="14"/>
  <c r="L83" i="14"/>
  <c r="K83" i="14"/>
  <c r="I83" i="14"/>
  <c r="L82" i="14"/>
  <c r="K82" i="14"/>
  <c r="I82" i="14"/>
  <c r="L80" i="14"/>
  <c r="K80" i="14"/>
  <c r="J80" i="14"/>
  <c r="J79" i="14" s="1"/>
  <c r="J78" i="14" s="1"/>
  <c r="I80" i="14"/>
  <c r="L79" i="14"/>
  <c r="K79" i="14"/>
  <c r="I79" i="14"/>
  <c r="L78" i="14"/>
  <c r="K78" i="14"/>
  <c r="I78" i="14"/>
  <c r="L74" i="14"/>
  <c r="K74" i="14"/>
  <c r="J74" i="14"/>
  <c r="J73" i="14" s="1"/>
  <c r="I74" i="14"/>
  <c r="L73" i="14"/>
  <c r="K73" i="14"/>
  <c r="I73" i="14"/>
  <c r="L69" i="14"/>
  <c r="K69" i="14"/>
  <c r="J69" i="14"/>
  <c r="J68" i="14" s="1"/>
  <c r="I69" i="14"/>
  <c r="L68" i="14"/>
  <c r="K68" i="14"/>
  <c r="I68" i="14"/>
  <c r="L64" i="14"/>
  <c r="K64" i="14"/>
  <c r="J64" i="14"/>
  <c r="J63" i="14" s="1"/>
  <c r="I64" i="14"/>
  <c r="L63" i="14"/>
  <c r="K63" i="14"/>
  <c r="I63" i="14"/>
  <c r="L62" i="14"/>
  <c r="K62" i="14"/>
  <c r="I62" i="14"/>
  <c r="L61" i="14"/>
  <c r="K61" i="14"/>
  <c r="I61" i="14"/>
  <c r="L45" i="14"/>
  <c r="K45" i="14"/>
  <c r="J45" i="14"/>
  <c r="J44" i="14" s="1"/>
  <c r="J43" i="14" s="1"/>
  <c r="J42" i="14" s="1"/>
  <c r="I45" i="14"/>
  <c r="L44" i="14"/>
  <c r="K44" i="14"/>
  <c r="I44" i="14"/>
  <c r="L43" i="14"/>
  <c r="K43" i="14"/>
  <c r="I43" i="14"/>
  <c r="L42" i="14"/>
  <c r="K42" i="14"/>
  <c r="I42" i="14"/>
  <c r="L40" i="14"/>
  <c r="K40" i="14"/>
  <c r="J40" i="14"/>
  <c r="I40" i="14"/>
  <c r="L39" i="14"/>
  <c r="K39" i="14"/>
  <c r="J39" i="14"/>
  <c r="J38" i="14" s="1"/>
  <c r="I39" i="14"/>
  <c r="L38" i="14"/>
  <c r="K38" i="14"/>
  <c r="I38" i="14"/>
  <c r="L36" i="14"/>
  <c r="K36" i="14"/>
  <c r="J36" i="14"/>
  <c r="I36" i="14"/>
  <c r="L34" i="14"/>
  <c r="K34" i="14"/>
  <c r="J34" i="14"/>
  <c r="I34" i="14"/>
  <c r="L33" i="14"/>
  <c r="K33" i="14"/>
  <c r="J33" i="14"/>
  <c r="I33" i="14"/>
  <c r="L32" i="14"/>
  <c r="K32" i="14"/>
  <c r="J32" i="14"/>
  <c r="I32" i="14"/>
  <c r="L31" i="14"/>
  <c r="K31" i="14"/>
  <c r="I31" i="14"/>
  <c r="L30" i="14"/>
  <c r="L360" i="14" s="1"/>
  <c r="K30" i="14"/>
  <c r="K360" i="14" s="1"/>
  <c r="I30" i="14"/>
  <c r="I360" i="14" s="1"/>
  <c r="J160" i="14" l="1"/>
  <c r="J62" i="14"/>
  <c r="J61" i="14" s="1"/>
  <c r="J131" i="14"/>
  <c r="J165" i="14"/>
  <c r="J178" i="14"/>
  <c r="J177" i="14" s="1"/>
  <c r="J263" i="14"/>
  <c r="J230" i="14"/>
  <c r="J31" i="14"/>
  <c r="J296" i="14"/>
  <c r="J328" i="14"/>
  <c r="J295" i="14" l="1"/>
  <c r="J30" i="14"/>
  <c r="J176" i="14"/>
  <c r="J360" i="14" l="1"/>
  <c r="L357" i="13" l="1"/>
  <c r="K357" i="13"/>
  <c r="J357" i="13"/>
  <c r="I357" i="13"/>
  <c r="L356" i="13"/>
  <c r="K356" i="13"/>
  <c r="J356" i="13"/>
  <c r="I356" i="13"/>
  <c r="L354" i="13"/>
  <c r="K354" i="13"/>
  <c r="J354" i="13"/>
  <c r="I354" i="13"/>
  <c r="L353" i="13"/>
  <c r="K353" i="13"/>
  <c r="J353" i="13"/>
  <c r="I353" i="13"/>
  <c r="L351" i="13"/>
  <c r="K351" i="13"/>
  <c r="J351" i="13"/>
  <c r="I351" i="13"/>
  <c r="L350" i="13"/>
  <c r="K350" i="13"/>
  <c r="J350" i="13"/>
  <c r="I350" i="13"/>
  <c r="L347" i="13"/>
  <c r="K347" i="13"/>
  <c r="J347" i="13"/>
  <c r="I347" i="13"/>
  <c r="L346" i="13"/>
  <c r="K346" i="13"/>
  <c r="J346" i="13"/>
  <c r="I346" i="13"/>
  <c r="L343" i="13"/>
  <c r="K343" i="13"/>
  <c r="J343" i="13"/>
  <c r="I343" i="13"/>
  <c r="L342" i="13"/>
  <c r="K342" i="13"/>
  <c r="J342" i="13"/>
  <c r="I342" i="13"/>
  <c r="L339" i="13"/>
  <c r="K339" i="13"/>
  <c r="J339" i="13"/>
  <c r="I339" i="13"/>
  <c r="L338" i="13"/>
  <c r="K338" i="13"/>
  <c r="J338" i="13"/>
  <c r="I338" i="13"/>
  <c r="L335" i="13"/>
  <c r="K335" i="13"/>
  <c r="J335" i="13"/>
  <c r="I335" i="13"/>
  <c r="L332" i="13"/>
  <c r="K332" i="13"/>
  <c r="J332" i="13"/>
  <c r="I332" i="13"/>
  <c r="L330" i="13"/>
  <c r="K330" i="13"/>
  <c r="J330" i="13"/>
  <c r="I330" i="13"/>
  <c r="L329" i="13"/>
  <c r="K329" i="13"/>
  <c r="J329" i="13"/>
  <c r="I329" i="13"/>
  <c r="L328" i="13"/>
  <c r="K328" i="13"/>
  <c r="J328" i="13"/>
  <c r="I328" i="13"/>
  <c r="L325" i="13"/>
  <c r="K325" i="13"/>
  <c r="J325" i="13"/>
  <c r="I325" i="13"/>
  <c r="L324" i="13"/>
  <c r="K324" i="13"/>
  <c r="J324" i="13"/>
  <c r="I324" i="13"/>
  <c r="L322" i="13"/>
  <c r="K322" i="13"/>
  <c r="J322" i="13"/>
  <c r="I322" i="13"/>
  <c r="L321" i="13"/>
  <c r="K321" i="13"/>
  <c r="J321" i="13"/>
  <c r="I321" i="13"/>
  <c r="L319" i="13"/>
  <c r="K319" i="13"/>
  <c r="J319" i="13"/>
  <c r="I319" i="13"/>
  <c r="L318" i="13"/>
  <c r="K318" i="13"/>
  <c r="J318" i="13"/>
  <c r="I318" i="13"/>
  <c r="L315" i="13"/>
  <c r="K315" i="13"/>
  <c r="J315" i="13"/>
  <c r="I315" i="13"/>
  <c r="L314" i="13"/>
  <c r="K314" i="13"/>
  <c r="J314" i="13"/>
  <c r="I314" i="13"/>
  <c r="L311" i="13"/>
  <c r="K311" i="13"/>
  <c r="J311" i="13"/>
  <c r="I311" i="13"/>
  <c r="L310" i="13"/>
  <c r="K310" i="13"/>
  <c r="J310" i="13"/>
  <c r="I310" i="13"/>
  <c r="L307" i="13"/>
  <c r="K307" i="13"/>
  <c r="J307" i="13"/>
  <c r="I307" i="13"/>
  <c r="L306" i="13"/>
  <c r="K306" i="13"/>
  <c r="J306" i="13"/>
  <c r="I306" i="13"/>
  <c r="L303" i="13"/>
  <c r="K303" i="13"/>
  <c r="J303" i="13"/>
  <c r="I303" i="13"/>
  <c r="L300" i="13"/>
  <c r="K300" i="13"/>
  <c r="J300" i="13"/>
  <c r="I300" i="13"/>
  <c r="L298" i="13"/>
  <c r="K298" i="13"/>
  <c r="J298" i="13"/>
  <c r="I298" i="13"/>
  <c r="L297" i="13"/>
  <c r="K297" i="13"/>
  <c r="J297" i="13"/>
  <c r="I297" i="13"/>
  <c r="L296" i="13"/>
  <c r="K296" i="13"/>
  <c r="J296" i="13"/>
  <c r="I296" i="13"/>
  <c r="L295" i="13"/>
  <c r="K295" i="13"/>
  <c r="J295" i="13"/>
  <c r="I295" i="13"/>
  <c r="L292" i="13"/>
  <c r="K292" i="13"/>
  <c r="J292" i="13"/>
  <c r="I292" i="13"/>
  <c r="L291" i="13"/>
  <c r="K291" i="13"/>
  <c r="J291" i="13"/>
  <c r="I291" i="13"/>
  <c r="L289" i="13"/>
  <c r="K289" i="13"/>
  <c r="J289" i="13"/>
  <c r="I289" i="13"/>
  <c r="L288" i="13"/>
  <c r="K288" i="13"/>
  <c r="J288" i="13"/>
  <c r="I288" i="13"/>
  <c r="L286" i="13"/>
  <c r="K286" i="13"/>
  <c r="J286" i="13"/>
  <c r="I286" i="13"/>
  <c r="L285" i="13"/>
  <c r="K285" i="13"/>
  <c r="J285" i="13"/>
  <c r="I285" i="13"/>
  <c r="L282" i="13"/>
  <c r="K282" i="13"/>
  <c r="J282" i="13"/>
  <c r="I282" i="13"/>
  <c r="L281" i="13"/>
  <c r="K281" i="13"/>
  <c r="J281" i="13"/>
  <c r="I281" i="13"/>
  <c r="L278" i="13"/>
  <c r="K278" i="13"/>
  <c r="J278" i="13"/>
  <c r="I278" i="13"/>
  <c r="L277" i="13"/>
  <c r="K277" i="13"/>
  <c r="J277" i="13"/>
  <c r="I277" i="13"/>
  <c r="L274" i="13"/>
  <c r="K274" i="13"/>
  <c r="J274" i="13"/>
  <c r="I274" i="13"/>
  <c r="L273" i="13"/>
  <c r="K273" i="13"/>
  <c r="J273" i="13"/>
  <c r="I273" i="13"/>
  <c r="L270" i="13"/>
  <c r="K270" i="13"/>
  <c r="J270" i="13"/>
  <c r="I270" i="13"/>
  <c r="L267" i="13"/>
  <c r="K267" i="13"/>
  <c r="J267" i="13"/>
  <c r="I267" i="13"/>
  <c r="L265" i="13"/>
  <c r="K265" i="13"/>
  <c r="J265" i="13"/>
  <c r="I265" i="13"/>
  <c r="I264" i="13" s="1"/>
  <c r="I263" i="13" s="1"/>
  <c r="L264" i="13"/>
  <c r="K264" i="13"/>
  <c r="J264" i="13"/>
  <c r="L263" i="13"/>
  <c r="K263" i="13"/>
  <c r="J263" i="13"/>
  <c r="L260" i="13"/>
  <c r="K260" i="13"/>
  <c r="J260" i="13"/>
  <c r="I260" i="13"/>
  <c r="L259" i="13"/>
  <c r="K259" i="13"/>
  <c r="J259" i="13"/>
  <c r="I259" i="13"/>
  <c r="L257" i="13"/>
  <c r="K257" i="13"/>
  <c r="J257" i="13"/>
  <c r="I257" i="13"/>
  <c r="L256" i="13"/>
  <c r="K256" i="13"/>
  <c r="J256" i="13"/>
  <c r="I256" i="13"/>
  <c r="L254" i="13"/>
  <c r="K254" i="13"/>
  <c r="J254" i="13"/>
  <c r="I254" i="13"/>
  <c r="L253" i="13"/>
  <c r="K253" i="13"/>
  <c r="J253" i="13"/>
  <c r="I253" i="13"/>
  <c r="L250" i="13"/>
  <c r="K250" i="13"/>
  <c r="J250" i="13"/>
  <c r="I250" i="13"/>
  <c r="L249" i="13"/>
  <c r="K249" i="13"/>
  <c r="J249" i="13"/>
  <c r="I249" i="13"/>
  <c r="L246" i="13"/>
  <c r="K246" i="13"/>
  <c r="J246" i="13"/>
  <c r="I246" i="13"/>
  <c r="L245" i="13"/>
  <c r="K245" i="13"/>
  <c r="J245" i="13"/>
  <c r="I245" i="13"/>
  <c r="L242" i="13"/>
  <c r="K242" i="13"/>
  <c r="J242" i="13"/>
  <c r="I242" i="13"/>
  <c r="I241" i="13" s="1"/>
  <c r="L241" i="13"/>
  <c r="K241" i="13"/>
  <c r="J241" i="13"/>
  <c r="L238" i="13"/>
  <c r="K238" i="13"/>
  <c r="J238" i="13"/>
  <c r="I238" i="13"/>
  <c r="L235" i="13"/>
  <c r="K235" i="13"/>
  <c r="J235" i="13"/>
  <c r="I235" i="13"/>
  <c r="L233" i="13"/>
  <c r="K233" i="13"/>
  <c r="J233" i="13"/>
  <c r="I233" i="13"/>
  <c r="L232" i="13"/>
  <c r="K232" i="13"/>
  <c r="J232" i="13"/>
  <c r="I232" i="13"/>
  <c r="L231" i="13"/>
  <c r="K231" i="13"/>
  <c r="J231" i="13"/>
  <c r="L230" i="13"/>
  <c r="K230" i="13"/>
  <c r="J230" i="13"/>
  <c r="L226" i="13"/>
  <c r="K226" i="13"/>
  <c r="J226" i="13"/>
  <c r="I226" i="13"/>
  <c r="I225" i="13" s="1"/>
  <c r="I224" i="13" s="1"/>
  <c r="L225" i="13"/>
  <c r="K225" i="13"/>
  <c r="J225" i="13"/>
  <c r="L224" i="13"/>
  <c r="K224" i="13"/>
  <c r="J224" i="13"/>
  <c r="L222" i="13"/>
  <c r="K222" i="13"/>
  <c r="J222" i="13"/>
  <c r="I222" i="13"/>
  <c r="I221" i="13" s="1"/>
  <c r="I220" i="13" s="1"/>
  <c r="L221" i="13"/>
  <c r="K221" i="13"/>
  <c r="J221" i="13"/>
  <c r="L220" i="13"/>
  <c r="K220" i="13"/>
  <c r="J220" i="13"/>
  <c r="L213" i="13"/>
  <c r="K213" i="13"/>
  <c r="J213" i="13"/>
  <c r="I213" i="13"/>
  <c r="L212" i="13"/>
  <c r="K212" i="13"/>
  <c r="J212" i="13"/>
  <c r="I212" i="13"/>
  <c r="L210" i="13"/>
  <c r="K210" i="13"/>
  <c r="J210" i="13"/>
  <c r="I210" i="13"/>
  <c r="L209" i="13"/>
  <c r="K209" i="13"/>
  <c r="J209" i="13"/>
  <c r="I209" i="13"/>
  <c r="I208" i="13" s="1"/>
  <c r="L208" i="13"/>
  <c r="K208" i="13"/>
  <c r="J208" i="13"/>
  <c r="L203" i="13"/>
  <c r="K203" i="13"/>
  <c r="J203" i="13"/>
  <c r="I203" i="13"/>
  <c r="I202" i="13" s="1"/>
  <c r="I201" i="13" s="1"/>
  <c r="L202" i="13"/>
  <c r="K202" i="13"/>
  <c r="J202" i="13"/>
  <c r="L201" i="13"/>
  <c r="K201" i="13"/>
  <c r="J201" i="13"/>
  <c r="L199" i="13"/>
  <c r="K199" i="13"/>
  <c r="J199" i="13"/>
  <c r="I199" i="13"/>
  <c r="L198" i="13"/>
  <c r="K198" i="13"/>
  <c r="J198" i="13"/>
  <c r="I198" i="13"/>
  <c r="L194" i="13"/>
  <c r="K194" i="13"/>
  <c r="J194" i="13"/>
  <c r="I194" i="13"/>
  <c r="L193" i="13"/>
  <c r="K193" i="13"/>
  <c r="J193" i="13"/>
  <c r="I193" i="13"/>
  <c r="P188" i="13"/>
  <c r="O188" i="13"/>
  <c r="N188" i="13"/>
  <c r="M188" i="13"/>
  <c r="L188" i="13"/>
  <c r="K188" i="13"/>
  <c r="J188" i="13"/>
  <c r="I188" i="13"/>
  <c r="L187" i="13"/>
  <c r="K187" i="13"/>
  <c r="J187" i="13"/>
  <c r="I187" i="13"/>
  <c r="L183" i="13"/>
  <c r="K183" i="13"/>
  <c r="J183" i="13"/>
  <c r="I183" i="13"/>
  <c r="I182" i="13" s="1"/>
  <c r="L182" i="13"/>
  <c r="K182" i="13"/>
  <c r="J182" i="13"/>
  <c r="L180" i="13"/>
  <c r="K180" i="13"/>
  <c r="J180" i="13"/>
  <c r="I180" i="13"/>
  <c r="I179" i="13" s="1"/>
  <c r="L179" i="13"/>
  <c r="K179" i="13"/>
  <c r="J179" i="13"/>
  <c r="L178" i="13"/>
  <c r="K178" i="13"/>
  <c r="J178" i="13"/>
  <c r="L177" i="13"/>
  <c r="K177" i="13"/>
  <c r="J177" i="13"/>
  <c r="L176" i="13"/>
  <c r="K176" i="13"/>
  <c r="J176" i="13"/>
  <c r="L172" i="13"/>
  <c r="K172" i="13"/>
  <c r="K171" i="13" s="1"/>
  <c r="K165" i="13" s="1"/>
  <c r="K160" i="13" s="1"/>
  <c r="J172" i="13"/>
  <c r="I172" i="13"/>
  <c r="I171" i="13" s="1"/>
  <c r="L171" i="13"/>
  <c r="J171" i="13"/>
  <c r="L167" i="13"/>
  <c r="K167" i="13"/>
  <c r="J167" i="13"/>
  <c r="I167" i="13"/>
  <c r="L166" i="13"/>
  <c r="K166" i="13"/>
  <c r="J166" i="13"/>
  <c r="I166" i="13"/>
  <c r="I165" i="13" s="1"/>
  <c r="L165" i="13"/>
  <c r="J165" i="13"/>
  <c r="L163" i="13"/>
  <c r="K163" i="13"/>
  <c r="J163" i="13"/>
  <c r="I163" i="13"/>
  <c r="I162" i="13" s="1"/>
  <c r="I161" i="13" s="1"/>
  <c r="L162" i="13"/>
  <c r="K162" i="13"/>
  <c r="J162" i="13"/>
  <c r="L161" i="13"/>
  <c r="K161" i="13"/>
  <c r="J161" i="13"/>
  <c r="L160" i="13"/>
  <c r="J160" i="13"/>
  <c r="L158" i="13"/>
  <c r="K158" i="13"/>
  <c r="J158" i="13"/>
  <c r="I158" i="13"/>
  <c r="I157" i="13" s="1"/>
  <c r="L157" i="13"/>
  <c r="K157" i="13"/>
  <c r="J157" i="13"/>
  <c r="L153" i="13"/>
  <c r="K153" i="13"/>
  <c r="J153" i="13"/>
  <c r="I153" i="13"/>
  <c r="I152" i="13" s="1"/>
  <c r="I151" i="13" s="1"/>
  <c r="I150" i="13" s="1"/>
  <c r="L152" i="13"/>
  <c r="K152" i="13"/>
  <c r="K151" i="13" s="1"/>
  <c r="K150" i="13" s="1"/>
  <c r="J152" i="13"/>
  <c r="L151" i="13"/>
  <c r="J151" i="13"/>
  <c r="L150" i="13"/>
  <c r="J150" i="13"/>
  <c r="L147" i="13"/>
  <c r="K147" i="13"/>
  <c r="K146" i="13" s="1"/>
  <c r="K145" i="13" s="1"/>
  <c r="J147" i="13"/>
  <c r="I147" i="13"/>
  <c r="I146" i="13" s="1"/>
  <c r="I145" i="13" s="1"/>
  <c r="L146" i="13"/>
  <c r="J146" i="13"/>
  <c r="L145" i="13"/>
  <c r="J145" i="13"/>
  <c r="L143" i="13"/>
  <c r="K143" i="13"/>
  <c r="K142" i="13" s="1"/>
  <c r="J143" i="13"/>
  <c r="I143" i="13"/>
  <c r="I142" i="13" s="1"/>
  <c r="L142" i="13"/>
  <c r="J142" i="13"/>
  <c r="L139" i="13"/>
  <c r="K139" i="13"/>
  <c r="K138" i="13" s="1"/>
  <c r="K137" i="13" s="1"/>
  <c r="J139" i="13"/>
  <c r="I139" i="13"/>
  <c r="L138" i="13"/>
  <c r="J138" i="13"/>
  <c r="I138" i="13"/>
  <c r="L137" i="13"/>
  <c r="J137" i="13"/>
  <c r="I137" i="13"/>
  <c r="L134" i="13"/>
  <c r="K134" i="13"/>
  <c r="J134" i="13"/>
  <c r="I134" i="13"/>
  <c r="I133" i="13" s="1"/>
  <c r="I132" i="13" s="1"/>
  <c r="I131" i="13" s="1"/>
  <c r="L133" i="13"/>
  <c r="K133" i="13"/>
  <c r="K132" i="13" s="1"/>
  <c r="J133" i="13"/>
  <c r="L132" i="13"/>
  <c r="J132" i="13"/>
  <c r="L131" i="13"/>
  <c r="J131" i="13"/>
  <c r="L129" i="13"/>
  <c r="K129" i="13"/>
  <c r="J129" i="13"/>
  <c r="I129" i="13"/>
  <c r="I128" i="13" s="1"/>
  <c r="I127" i="13" s="1"/>
  <c r="L128" i="13"/>
  <c r="K128" i="13"/>
  <c r="K127" i="13" s="1"/>
  <c r="J128" i="13"/>
  <c r="L127" i="13"/>
  <c r="J127" i="13"/>
  <c r="L125" i="13"/>
  <c r="K125" i="13"/>
  <c r="K124" i="13" s="1"/>
  <c r="K123" i="13" s="1"/>
  <c r="J125" i="13"/>
  <c r="I125" i="13"/>
  <c r="I124" i="13" s="1"/>
  <c r="I123" i="13" s="1"/>
  <c r="L124" i="13"/>
  <c r="J124" i="13"/>
  <c r="L123" i="13"/>
  <c r="J123" i="13"/>
  <c r="L121" i="13"/>
  <c r="K121" i="13"/>
  <c r="K120" i="13" s="1"/>
  <c r="K119" i="13" s="1"/>
  <c r="J121" i="13"/>
  <c r="I121" i="13"/>
  <c r="I120" i="13" s="1"/>
  <c r="I119" i="13" s="1"/>
  <c r="L120" i="13"/>
  <c r="J120" i="13"/>
  <c r="L119" i="13"/>
  <c r="J119" i="13"/>
  <c r="L117" i="13"/>
  <c r="K117" i="13"/>
  <c r="K116" i="13" s="1"/>
  <c r="K115" i="13" s="1"/>
  <c r="J117" i="13"/>
  <c r="I117" i="13"/>
  <c r="I116" i="13" s="1"/>
  <c r="I115" i="13" s="1"/>
  <c r="L116" i="13"/>
  <c r="J116" i="13"/>
  <c r="L115" i="13"/>
  <c r="J115" i="13"/>
  <c r="L112" i="13"/>
  <c r="K112" i="13"/>
  <c r="K111" i="13" s="1"/>
  <c r="K110" i="13" s="1"/>
  <c r="J112" i="13"/>
  <c r="I112" i="13"/>
  <c r="I111" i="13" s="1"/>
  <c r="I110" i="13" s="1"/>
  <c r="I109" i="13" s="1"/>
  <c r="L111" i="13"/>
  <c r="J111" i="13"/>
  <c r="L110" i="13"/>
  <c r="J110" i="13"/>
  <c r="L109" i="13"/>
  <c r="J109" i="13"/>
  <c r="L106" i="13"/>
  <c r="K106" i="13"/>
  <c r="J106" i="13"/>
  <c r="I106" i="13"/>
  <c r="L105" i="13"/>
  <c r="K105" i="13"/>
  <c r="J105" i="13"/>
  <c r="I105" i="13"/>
  <c r="L102" i="13"/>
  <c r="K102" i="13"/>
  <c r="J102" i="13"/>
  <c r="I102" i="13"/>
  <c r="I101" i="13" s="1"/>
  <c r="I100" i="13" s="1"/>
  <c r="L101" i="13"/>
  <c r="K101" i="13"/>
  <c r="K100" i="13" s="1"/>
  <c r="J101" i="13"/>
  <c r="L100" i="13"/>
  <c r="J100" i="13"/>
  <c r="L97" i="13"/>
  <c r="K97" i="13"/>
  <c r="K96" i="13" s="1"/>
  <c r="K95" i="13" s="1"/>
  <c r="J97" i="13"/>
  <c r="I97" i="13"/>
  <c r="L96" i="13"/>
  <c r="J96" i="13"/>
  <c r="I96" i="13"/>
  <c r="I95" i="13" s="1"/>
  <c r="L95" i="13"/>
  <c r="J95" i="13"/>
  <c r="L92" i="13"/>
  <c r="K92" i="13"/>
  <c r="K91" i="13" s="1"/>
  <c r="K90" i="13" s="1"/>
  <c r="J92" i="13"/>
  <c r="I92" i="13"/>
  <c r="I91" i="13" s="1"/>
  <c r="I90" i="13" s="1"/>
  <c r="I89" i="13" s="1"/>
  <c r="L91" i="13"/>
  <c r="J91" i="13"/>
  <c r="L90" i="13"/>
  <c r="J90" i="13"/>
  <c r="L89" i="13"/>
  <c r="J89" i="13"/>
  <c r="L85" i="13"/>
  <c r="K85" i="13"/>
  <c r="K84" i="13" s="1"/>
  <c r="K83" i="13" s="1"/>
  <c r="K82" i="13" s="1"/>
  <c r="J85" i="13"/>
  <c r="I85" i="13"/>
  <c r="I84" i="13" s="1"/>
  <c r="I83" i="13" s="1"/>
  <c r="I82" i="13" s="1"/>
  <c r="L84" i="13"/>
  <c r="J84" i="13"/>
  <c r="L83" i="13"/>
  <c r="J83" i="13"/>
  <c r="L82" i="13"/>
  <c r="J82" i="13"/>
  <c r="L80" i="13"/>
  <c r="K80" i="13"/>
  <c r="J80" i="13"/>
  <c r="I80" i="13"/>
  <c r="L79" i="13"/>
  <c r="K79" i="13"/>
  <c r="J79" i="13"/>
  <c r="I79" i="13"/>
  <c r="I78" i="13" s="1"/>
  <c r="L78" i="13"/>
  <c r="K78" i="13"/>
  <c r="J78" i="13"/>
  <c r="L74" i="13"/>
  <c r="K74" i="13"/>
  <c r="K73" i="13" s="1"/>
  <c r="J74" i="13"/>
  <c r="I74" i="13"/>
  <c r="I73" i="13" s="1"/>
  <c r="L73" i="13"/>
  <c r="J73" i="13"/>
  <c r="L69" i="13"/>
  <c r="K69" i="13"/>
  <c r="K68" i="13" s="1"/>
  <c r="J69" i="13"/>
  <c r="I69" i="13"/>
  <c r="I68" i="13" s="1"/>
  <c r="L68" i="13"/>
  <c r="J68" i="13"/>
  <c r="L64" i="13"/>
  <c r="K64" i="13"/>
  <c r="J64" i="13"/>
  <c r="I64" i="13"/>
  <c r="I63" i="13" s="1"/>
  <c r="L63" i="13"/>
  <c r="K63" i="13"/>
  <c r="K62" i="13" s="1"/>
  <c r="K61" i="13" s="1"/>
  <c r="J63" i="13"/>
  <c r="L62" i="13"/>
  <c r="J62" i="13"/>
  <c r="L61" i="13"/>
  <c r="J61" i="13"/>
  <c r="L45" i="13"/>
  <c r="K45" i="13"/>
  <c r="K44" i="13" s="1"/>
  <c r="K43" i="13" s="1"/>
  <c r="K42" i="13" s="1"/>
  <c r="J45" i="13"/>
  <c r="I45" i="13"/>
  <c r="I44" i="13" s="1"/>
  <c r="I43" i="13" s="1"/>
  <c r="I42" i="13" s="1"/>
  <c r="L44" i="13"/>
  <c r="J44" i="13"/>
  <c r="L43" i="13"/>
  <c r="J43" i="13"/>
  <c r="L42" i="13"/>
  <c r="J42" i="13"/>
  <c r="L40" i="13"/>
  <c r="K40" i="13"/>
  <c r="J40" i="13"/>
  <c r="I40" i="13"/>
  <c r="L39" i="13"/>
  <c r="K39" i="13"/>
  <c r="K38" i="13" s="1"/>
  <c r="J39" i="13"/>
  <c r="I39" i="13"/>
  <c r="I38" i="13" s="1"/>
  <c r="L38" i="13"/>
  <c r="J38" i="13"/>
  <c r="L36" i="13"/>
  <c r="K36" i="13"/>
  <c r="J36" i="13"/>
  <c r="I36" i="13"/>
  <c r="L34" i="13"/>
  <c r="K34" i="13"/>
  <c r="J34" i="13"/>
  <c r="I34" i="13"/>
  <c r="I33" i="13" s="1"/>
  <c r="I32" i="13" s="1"/>
  <c r="L33" i="13"/>
  <c r="K33" i="13"/>
  <c r="J33" i="13"/>
  <c r="L32" i="13"/>
  <c r="K32" i="13"/>
  <c r="K31" i="13" s="1"/>
  <c r="J32" i="13"/>
  <c r="L31" i="13"/>
  <c r="J31" i="13"/>
  <c r="L30" i="13"/>
  <c r="L360" i="13" s="1"/>
  <c r="J30" i="13"/>
  <c r="J360" i="13" s="1"/>
  <c r="I62" i="13" l="1"/>
  <c r="I61" i="13" s="1"/>
  <c r="I31" i="13"/>
  <c r="K89" i="13"/>
  <c r="K109" i="13"/>
  <c r="K30" i="13" s="1"/>
  <c r="K360" i="13" s="1"/>
  <c r="K131" i="13"/>
  <c r="I160" i="13"/>
  <c r="I178" i="13"/>
  <c r="I177" i="13" s="1"/>
  <c r="I231" i="13"/>
  <c r="I230" i="13" s="1"/>
  <c r="L357" i="12"/>
  <c r="K357" i="12"/>
  <c r="J357" i="12"/>
  <c r="I357" i="12"/>
  <c r="L356" i="12"/>
  <c r="K356" i="12"/>
  <c r="J356" i="12"/>
  <c r="I356" i="12"/>
  <c r="L354" i="12"/>
  <c r="K354" i="12"/>
  <c r="J354" i="12"/>
  <c r="I354" i="12"/>
  <c r="L353" i="12"/>
  <c r="K353" i="12"/>
  <c r="J353" i="12"/>
  <c r="I353" i="12"/>
  <c r="L351" i="12"/>
  <c r="K351" i="12"/>
  <c r="J351" i="12"/>
  <c r="I351" i="12"/>
  <c r="L350" i="12"/>
  <c r="K350" i="12"/>
  <c r="J350" i="12"/>
  <c r="I350" i="12"/>
  <c r="L347" i="12"/>
  <c r="K347" i="12"/>
  <c r="J347" i="12"/>
  <c r="I347" i="12"/>
  <c r="L346" i="12"/>
  <c r="K346" i="12"/>
  <c r="J346" i="12"/>
  <c r="I346" i="12"/>
  <c r="L343" i="12"/>
  <c r="K343" i="12"/>
  <c r="J343" i="12"/>
  <c r="I343" i="12"/>
  <c r="L342" i="12"/>
  <c r="K342" i="12"/>
  <c r="J342" i="12"/>
  <c r="I342" i="12"/>
  <c r="L339" i="12"/>
  <c r="K339" i="12"/>
  <c r="J339" i="12"/>
  <c r="I339" i="12"/>
  <c r="L338" i="12"/>
  <c r="K338" i="12"/>
  <c r="J338" i="12"/>
  <c r="I338" i="12"/>
  <c r="L335" i="12"/>
  <c r="K335" i="12"/>
  <c r="J335" i="12"/>
  <c r="I335" i="12"/>
  <c r="L332" i="12"/>
  <c r="K332" i="12"/>
  <c r="J332" i="12"/>
  <c r="I332" i="12"/>
  <c r="L330" i="12"/>
  <c r="K330" i="12"/>
  <c r="J330" i="12"/>
  <c r="I330" i="12"/>
  <c r="L329" i="12"/>
  <c r="K329" i="12"/>
  <c r="J329" i="12"/>
  <c r="I329" i="12"/>
  <c r="L328" i="12"/>
  <c r="K328" i="12"/>
  <c r="J328" i="12"/>
  <c r="I328" i="12"/>
  <c r="L325" i="12"/>
  <c r="K325" i="12"/>
  <c r="J325" i="12"/>
  <c r="I325" i="12"/>
  <c r="L324" i="12"/>
  <c r="K324" i="12"/>
  <c r="J324" i="12"/>
  <c r="I324" i="12"/>
  <c r="L322" i="12"/>
  <c r="K322" i="12"/>
  <c r="J322" i="12"/>
  <c r="I322" i="12"/>
  <c r="L321" i="12"/>
  <c r="K321" i="12"/>
  <c r="J321" i="12"/>
  <c r="I321" i="12"/>
  <c r="L319" i="12"/>
  <c r="K319" i="12"/>
  <c r="J319" i="12"/>
  <c r="I319" i="12"/>
  <c r="L318" i="12"/>
  <c r="K318" i="12"/>
  <c r="J318" i="12"/>
  <c r="I318" i="12"/>
  <c r="L315" i="12"/>
  <c r="K315" i="12"/>
  <c r="J315" i="12"/>
  <c r="I315" i="12"/>
  <c r="L314" i="12"/>
  <c r="K314" i="12"/>
  <c r="J314" i="12"/>
  <c r="I314" i="12"/>
  <c r="L311" i="12"/>
  <c r="K311" i="12"/>
  <c r="J311" i="12"/>
  <c r="I311" i="12"/>
  <c r="L310" i="12"/>
  <c r="K310" i="12"/>
  <c r="J310" i="12"/>
  <c r="I310" i="12"/>
  <c r="L307" i="12"/>
  <c r="K307" i="12"/>
  <c r="J307" i="12"/>
  <c r="I307" i="12"/>
  <c r="L306" i="12"/>
  <c r="K306" i="12"/>
  <c r="J306" i="12"/>
  <c r="I306" i="12"/>
  <c r="L303" i="12"/>
  <c r="K303" i="12"/>
  <c r="J303" i="12"/>
  <c r="I303" i="12"/>
  <c r="L300" i="12"/>
  <c r="K300" i="12"/>
  <c r="J300" i="12"/>
  <c r="I300" i="12"/>
  <c r="L298" i="12"/>
  <c r="K298" i="12"/>
  <c r="J298" i="12"/>
  <c r="I298" i="12"/>
  <c r="L297" i="12"/>
  <c r="K297" i="12"/>
  <c r="J297" i="12"/>
  <c r="I297" i="12"/>
  <c r="L296" i="12"/>
  <c r="K296" i="12"/>
  <c r="J296" i="12"/>
  <c r="I296" i="12"/>
  <c r="L295" i="12"/>
  <c r="K295" i="12"/>
  <c r="J295" i="12"/>
  <c r="I295" i="12"/>
  <c r="L292" i="12"/>
  <c r="K292" i="12"/>
  <c r="J292" i="12"/>
  <c r="I292" i="12"/>
  <c r="L291" i="12"/>
  <c r="K291" i="12"/>
  <c r="J291" i="12"/>
  <c r="I291" i="12"/>
  <c r="L289" i="12"/>
  <c r="K289" i="12"/>
  <c r="J289" i="12"/>
  <c r="I289" i="12"/>
  <c r="L288" i="12"/>
  <c r="K288" i="12"/>
  <c r="J288" i="12"/>
  <c r="I288" i="12"/>
  <c r="L286" i="12"/>
  <c r="K286" i="12"/>
  <c r="J286" i="12"/>
  <c r="I286" i="12"/>
  <c r="L285" i="12"/>
  <c r="K285" i="12"/>
  <c r="J285" i="12"/>
  <c r="I285" i="12"/>
  <c r="L282" i="12"/>
  <c r="K282" i="12"/>
  <c r="J282" i="12"/>
  <c r="I282" i="12"/>
  <c r="L281" i="12"/>
  <c r="K281" i="12"/>
  <c r="J281" i="12"/>
  <c r="I281" i="12"/>
  <c r="L278" i="12"/>
  <c r="K278" i="12"/>
  <c r="J278" i="12"/>
  <c r="I278" i="12"/>
  <c r="L277" i="12"/>
  <c r="K277" i="12"/>
  <c r="J277" i="12"/>
  <c r="I277" i="12"/>
  <c r="L274" i="12"/>
  <c r="K274" i="12"/>
  <c r="J274" i="12"/>
  <c r="I274" i="12"/>
  <c r="L273" i="12"/>
  <c r="K273" i="12"/>
  <c r="J273" i="12"/>
  <c r="I273" i="12"/>
  <c r="L270" i="12"/>
  <c r="K270" i="12"/>
  <c r="J270" i="12"/>
  <c r="I270" i="12"/>
  <c r="L267" i="12"/>
  <c r="K267" i="12"/>
  <c r="J267" i="12"/>
  <c r="I267" i="12"/>
  <c r="L265" i="12"/>
  <c r="K265" i="12"/>
  <c r="J265" i="12"/>
  <c r="I265" i="12"/>
  <c r="L264" i="12"/>
  <c r="K264" i="12"/>
  <c r="J264" i="12"/>
  <c r="I264" i="12"/>
  <c r="L263" i="12"/>
  <c r="K263" i="12"/>
  <c r="J263" i="12"/>
  <c r="I263" i="12"/>
  <c r="L260" i="12"/>
  <c r="K260" i="12"/>
  <c r="J260" i="12"/>
  <c r="I260" i="12"/>
  <c r="I259" i="12" s="1"/>
  <c r="L259" i="12"/>
  <c r="K259" i="12"/>
  <c r="J259" i="12"/>
  <c r="L257" i="12"/>
  <c r="K257" i="12"/>
  <c r="J257" i="12"/>
  <c r="I257" i="12"/>
  <c r="L256" i="12"/>
  <c r="K256" i="12"/>
  <c r="J256" i="12"/>
  <c r="I256" i="12"/>
  <c r="L254" i="12"/>
  <c r="K254" i="12"/>
  <c r="J254" i="12"/>
  <c r="I254" i="12"/>
  <c r="L253" i="12"/>
  <c r="K253" i="12"/>
  <c r="J253" i="12"/>
  <c r="I253" i="12"/>
  <c r="L250" i="12"/>
  <c r="K250" i="12"/>
  <c r="J250" i="12"/>
  <c r="I250" i="12"/>
  <c r="I249" i="12" s="1"/>
  <c r="L249" i="12"/>
  <c r="K249" i="12"/>
  <c r="J249" i="12"/>
  <c r="L246" i="12"/>
  <c r="K246" i="12"/>
  <c r="J246" i="12"/>
  <c r="I246" i="12"/>
  <c r="L245" i="12"/>
  <c r="K245" i="12"/>
  <c r="J245" i="12"/>
  <c r="I245" i="12"/>
  <c r="L242" i="12"/>
  <c r="K242" i="12"/>
  <c r="J242" i="12"/>
  <c r="I242" i="12"/>
  <c r="L241" i="12"/>
  <c r="K241" i="12"/>
  <c r="J241" i="12"/>
  <c r="I241" i="12"/>
  <c r="L238" i="12"/>
  <c r="K238" i="12"/>
  <c r="J238" i="12"/>
  <c r="I238" i="12"/>
  <c r="L235" i="12"/>
  <c r="K235" i="12"/>
  <c r="J235" i="12"/>
  <c r="I235" i="12"/>
  <c r="L233" i="12"/>
  <c r="K233" i="12"/>
  <c r="J233" i="12"/>
  <c r="I233" i="12"/>
  <c r="L232" i="12"/>
  <c r="K232" i="12"/>
  <c r="J232" i="12"/>
  <c r="I232" i="12"/>
  <c r="I231" i="12" s="1"/>
  <c r="I230" i="12" s="1"/>
  <c r="L231" i="12"/>
  <c r="K231" i="12"/>
  <c r="J231" i="12"/>
  <c r="L230" i="12"/>
  <c r="K230" i="12"/>
  <c r="J230" i="12"/>
  <c r="L226" i="12"/>
  <c r="K226" i="12"/>
  <c r="J226" i="12"/>
  <c r="I226" i="12"/>
  <c r="I225" i="12" s="1"/>
  <c r="I224" i="12" s="1"/>
  <c r="L225" i="12"/>
  <c r="K225" i="12"/>
  <c r="J225" i="12"/>
  <c r="L224" i="12"/>
  <c r="K224" i="12"/>
  <c r="J224" i="12"/>
  <c r="L222" i="12"/>
  <c r="K222" i="12"/>
  <c r="J222" i="12"/>
  <c r="I222" i="12"/>
  <c r="L221" i="12"/>
  <c r="K221" i="12"/>
  <c r="J221" i="12"/>
  <c r="I221" i="12"/>
  <c r="I220" i="12" s="1"/>
  <c r="L220" i="12"/>
  <c r="K220" i="12"/>
  <c r="J220" i="12"/>
  <c r="L213" i="12"/>
  <c r="K213" i="12"/>
  <c r="J213" i="12"/>
  <c r="I213" i="12"/>
  <c r="I212" i="12" s="1"/>
  <c r="I208" i="12" s="1"/>
  <c r="L212" i="12"/>
  <c r="K212" i="12"/>
  <c r="J212" i="12"/>
  <c r="L210" i="12"/>
  <c r="K210" i="12"/>
  <c r="J210" i="12"/>
  <c r="I210" i="12"/>
  <c r="L209" i="12"/>
  <c r="K209" i="12"/>
  <c r="J209" i="12"/>
  <c r="I209" i="12"/>
  <c r="L208" i="12"/>
  <c r="K208" i="12"/>
  <c r="J208" i="12"/>
  <c r="L203" i="12"/>
  <c r="K203" i="12"/>
  <c r="J203" i="12"/>
  <c r="I203" i="12"/>
  <c r="L202" i="12"/>
  <c r="K202" i="12"/>
  <c r="J202" i="12"/>
  <c r="I202" i="12"/>
  <c r="I201" i="12" s="1"/>
  <c r="L201" i="12"/>
  <c r="K201" i="12"/>
  <c r="J201" i="12"/>
  <c r="L199" i="12"/>
  <c r="K199" i="12"/>
  <c r="J199" i="12"/>
  <c r="I199" i="12"/>
  <c r="L198" i="12"/>
  <c r="K198" i="12"/>
  <c r="J198" i="12"/>
  <c r="I198" i="12"/>
  <c r="L194" i="12"/>
  <c r="K194" i="12"/>
  <c r="J194" i="12"/>
  <c r="I194" i="12"/>
  <c r="L193" i="12"/>
  <c r="K193" i="12"/>
  <c r="J193" i="12"/>
  <c r="I193" i="12"/>
  <c r="P188" i="12"/>
  <c r="O188" i="12"/>
  <c r="N188" i="12"/>
  <c r="M188" i="12"/>
  <c r="L188" i="12"/>
  <c r="K188" i="12"/>
  <c r="J188" i="12"/>
  <c r="I188" i="12"/>
  <c r="I187" i="12" s="1"/>
  <c r="L187" i="12"/>
  <c r="K187" i="12"/>
  <c r="J187" i="12"/>
  <c r="L183" i="12"/>
  <c r="K183" i="12"/>
  <c r="J183" i="12"/>
  <c r="I183" i="12"/>
  <c r="I182" i="12" s="1"/>
  <c r="L182" i="12"/>
  <c r="K182" i="12"/>
  <c r="J182" i="12"/>
  <c r="L180" i="12"/>
  <c r="K180" i="12"/>
  <c r="J180" i="12"/>
  <c r="I180" i="12"/>
  <c r="I179" i="12" s="1"/>
  <c r="L179" i="12"/>
  <c r="K179" i="12"/>
  <c r="J179" i="12"/>
  <c r="L178" i="12"/>
  <c r="K178" i="12"/>
  <c r="J178" i="12"/>
  <c r="L177" i="12"/>
  <c r="K177" i="12"/>
  <c r="J177" i="12"/>
  <c r="L176" i="12"/>
  <c r="K176" i="12"/>
  <c r="J176" i="12"/>
  <c r="L172" i="12"/>
  <c r="K172" i="12"/>
  <c r="J172" i="12"/>
  <c r="I172" i="12"/>
  <c r="I171" i="12" s="1"/>
  <c r="L171" i="12"/>
  <c r="K171" i="12"/>
  <c r="J171" i="12"/>
  <c r="L167" i="12"/>
  <c r="K167" i="12"/>
  <c r="J167" i="12"/>
  <c r="I167" i="12"/>
  <c r="I166" i="12" s="1"/>
  <c r="L166" i="12"/>
  <c r="K166" i="12"/>
  <c r="J166" i="12"/>
  <c r="L165" i="12"/>
  <c r="K165" i="12"/>
  <c r="J165" i="12"/>
  <c r="L163" i="12"/>
  <c r="K163" i="12"/>
  <c r="J163" i="12"/>
  <c r="I163" i="12"/>
  <c r="L162" i="12"/>
  <c r="K162" i="12"/>
  <c r="J162" i="12"/>
  <c r="I162" i="12"/>
  <c r="I161" i="12" s="1"/>
  <c r="L161" i="12"/>
  <c r="K161" i="12"/>
  <c r="J161" i="12"/>
  <c r="L160" i="12"/>
  <c r="K160" i="12"/>
  <c r="J160" i="12"/>
  <c r="L158" i="12"/>
  <c r="K158" i="12"/>
  <c r="J158" i="12"/>
  <c r="I158" i="12"/>
  <c r="I157" i="12" s="1"/>
  <c r="L157" i="12"/>
  <c r="K157" i="12"/>
  <c r="J157" i="12"/>
  <c r="L153" i="12"/>
  <c r="K153" i="12"/>
  <c r="J153" i="12"/>
  <c r="I153" i="12"/>
  <c r="I152" i="12" s="1"/>
  <c r="I151" i="12" s="1"/>
  <c r="I150" i="12" s="1"/>
  <c r="L152" i="12"/>
  <c r="K152" i="12"/>
  <c r="J152" i="12"/>
  <c r="L151" i="12"/>
  <c r="K151" i="12"/>
  <c r="J151" i="12"/>
  <c r="L150" i="12"/>
  <c r="K150" i="12"/>
  <c r="J150" i="12"/>
  <c r="L147" i="12"/>
  <c r="K147" i="12"/>
  <c r="J147" i="12"/>
  <c r="I147" i="12"/>
  <c r="I146" i="12" s="1"/>
  <c r="I145" i="12" s="1"/>
  <c r="L146" i="12"/>
  <c r="K146" i="12"/>
  <c r="J146" i="12"/>
  <c r="L145" i="12"/>
  <c r="K145" i="12"/>
  <c r="J145" i="12"/>
  <c r="L143" i="12"/>
  <c r="K143" i="12"/>
  <c r="J143" i="12"/>
  <c r="I143" i="12"/>
  <c r="I142" i="12" s="1"/>
  <c r="L142" i="12"/>
  <c r="K142" i="12"/>
  <c r="J142" i="12"/>
  <c r="L139" i="12"/>
  <c r="K139" i="12"/>
  <c r="J139" i="12"/>
  <c r="I139" i="12"/>
  <c r="I138" i="12" s="1"/>
  <c r="I137" i="12" s="1"/>
  <c r="L138" i="12"/>
  <c r="K138" i="12"/>
  <c r="J138" i="12"/>
  <c r="L137" i="12"/>
  <c r="K137" i="12"/>
  <c r="K131" i="12" s="1"/>
  <c r="K30" i="12" s="1"/>
  <c r="K360" i="12" s="1"/>
  <c r="J137" i="12"/>
  <c r="L134" i="12"/>
  <c r="K134" i="12"/>
  <c r="J134" i="12"/>
  <c r="I134" i="12"/>
  <c r="I133" i="12" s="1"/>
  <c r="I132" i="12" s="1"/>
  <c r="I131" i="12" s="1"/>
  <c r="L133" i="12"/>
  <c r="K133" i="12"/>
  <c r="J133" i="12"/>
  <c r="L132" i="12"/>
  <c r="K132" i="12"/>
  <c r="J132" i="12"/>
  <c r="L131" i="12"/>
  <c r="J131" i="12"/>
  <c r="L129" i="12"/>
  <c r="K129" i="12"/>
  <c r="J129" i="12"/>
  <c r="I129" i="12"/>
  <c r="I128" i="12" s="1"/>
  <c r="I127" i="12" s="1"/>
  <c r="L128" i="12"/>
  <c r="K128" i="12"/>
  <c r="J128" i="12"/>
  <c r="L127" i="12"/>
  <c r="K127" i="12"/>
  <c r="J127" i="12"/>
  <c r="L125" i="12"/>
  <c r="K125" i="12"/>
  <c r="J125" i="12"/>
  <c r="I125" i="12"/>
  <c r="L124" i="12"/>
  <c r="K124" i="12"/>
  <c r="J124" i="12"/>
  <c r="I124" i="12"/>
  <c r="I123" i="12" s="1"/>
  <c r="L123" i="12"/>
  <c r="K123" i="12"/>
  <c r="J123" i="12"/>
  <c r="L121" i="12"/>
  <c r="K121" i="12"/>
  <c r="J121" i="12"/>
  <c r="I121" i="12"/>
  <c r="L120" i="12"/>
  <c r="K120" i="12"/>
  <c r="J120" i="12"/>
  <c r="I120" i="12"/>
  <c r="I119" i="12" s="1"/>
  <c r="L119" i="12"/>
  <c r="K119" i="12"/>
  <c r="J119" i="12"/>
  <c r="L117" i="12"/>
  <c r="K117" i="12"/>
  <c r="J117" i="12"/>
  <c r="I117" i="12"/>
  <c r="L116" i="12"/>
  <c r="K116" i="12"/>
  <c r="J116" i="12"/>
  <c r="I116" i="12"/>
  <c r="I115" i="12" s="1"/>
  <c r="L115" i="12"/>
  <c r="K115" i="12"/>
  <c r="J115" i="12"/>
  <c r="L112" i="12"/>
  <c r="K112" i="12"/>
  <c r="J112" i="12"/>
  <c r="I112" i="12"/>
  <c r="I111" i="12" s="1"/>
  <c r="I110" i="12" s="1"/>
  <c r="L111" i="12"/>
  <c r="K111" i="12"/>
  <c r="J111" i="12"/>
  <c r="L110" i="12"/>
  <c r="K110" i="12"/>
  <c r="J110" i="12"/>
  <c r="L109" i="12"/>
  <c r="K109" i="12"/>
  <c r="J109" i="12"/>
  <c r="L106" i="12"/>
  <c r="K106" i="12"/>
  <c r="J106" i="12"/>
  <c r="I106" i="12"/>
  <c r="I105" i="12" s="1"/>
  <c r="L105" i="12"/>
  <c r="K105" i="12"/>
  <c r="J105" i="12"/>
  <c r="L102" i="12"/>
  <c r="K102" i="12"/>
  <c r="J102" i="12"/>
  <c r="I102" i="12"/>
  <c r="I101" i="12" s="1"/>
  <c r="I100" i="12" s="1"/>
  <c r="L101" i="12"/>
  <c r="K101" i="12"/>
  <c r="J101" i="12"/>
  <c r="L100" i="12"/>
  <c r="K100" i="12"/>
  <c r="J100" i="12"/>
  <c r="L97" i="12"/>
  <c r="K97" i="12"/>
  <c r="J97" i="12"/>
  <c r="I97" i="12"/>
  <c r="L96" i="12"/>
  <c r="K96" i="12"/>
  <c r="J96" i="12"/>
  <c r="I96" i="12"/>
  <c r="I95" i="12" s="1"/>
  <c r="L95" i="12"/>
  <c r="K95" i="12"/>
  <c r="J95" i="12"/>
  <c r="L92" i="12"/>
  <c r="K92" i="12"/>
  <c r="J92" i="12"/>
  <c r="I92" i="12"/>
  <c r="I91" i="12" s="1"/>
  <c r="I90" i="12" s="1"/>
  <c r="I89" i="12" s="1"/>
  <c r="L91" i="12"/>
  <c r="K91" i="12"/>
  <c r="J91" i="12"/>
  <c r="L90" i="12"/>
  <c r="K90" i="12"/>
  <c r="J90" i="12"/>
  <c r="L89" i="12"/>
  <c r="K89" i="12"/>
  <c r="J89" i="12"/>
  <c r="L85" i="12"/>
  <c r="K85" i="12"/>
  <c r="J85" i="12"/>
  <c r="I85" i="12"/>
  <c r="I84" i="12" s="1"/>
  <c r="I83" i="12" s="1"/>
  <c r="I82" i="12" s="1"/>
  <c r="L84" i="12"/>
  <c r="K84" i="12"/>
  <c r="J84" i="12"/>
  <c r="L83" i="12"/>
  <c r="K83" i="12"/>
  <c r="J83" i="12"/>
  <c r="L82" i="12"/>
  <c r="K82" i="12"/>
  <c r="J82" i="12"/>
  <c r="L80" i="12"/>
  <c r="K80" i="12"/>
  <c r="J80" i="12"/>
  <c r="I80" i="12"/>
  <c r="I79" i="12" s="1"/>
  <c r="I78" i="12" s="1"/>
  <c r="L79" i="12"/>
  <c r="K79" i="12"/>
  <c r="J79" i="12"/>
  <c r="L78" i="12"/>
  <c r="K78" i="12"/>
  <c r="J78" i="12"/>
  <c r="L74" i="12"/>
  <c r="K74" i="12"/>
  <c r="J74" i="12"/>
  <c r="I74" i="12"/>
  <c r="I73" i="12" s="1"/>
  <c r="L73" i="12"/>
  <c r="K73" i="12"/>
  <c r="J73" i="12"/>
  <c r="L69" i="12"/>
  <c r="K69" i="12"/>
  <c r="J69" i="12"/>
  <c r="I69" i="12"/>
  <c r="I68" i="12" s="1"/>
  <c r="L68" i="12"/>
  <c r="K68" i="12"/>
  <c r="J68" i="12"/>
  <c r="L64" i="12"/>
  <c r="K64" i="12"/>
  <c r="J64" i="12"/>
  <c r="I64" i="12"/>
  <c r="L63" i="12"/>
  <c r="K63" i="12"/>
  <c r="J63" i="12"/>
  <c r="I63" i="12"/>
  <c r="L62" i="12"/>
  <c r="K62" i="12"/>
  <c r="J62" i="12"/>
  <c r="L61" i="12"/>
  <c r="K61" i="12"/>
  <c r="J61" i="12"/>
  <c r="L45" i="12"/>
  <c r="K45" i="12"/>
  <c r="J45" i="12"/>
  <c r="I45" i="12"/>
  <c r="I44" i="12" s="1"/>
  <c r="I43" i="12" s="1"/>
  <c r="I42" i="12" s="1"/>
  <c r="L44" i="12"/>
  <c r="K44" i="12"/>
  <c r="J44" i="12"/>
  <c r="L43" i="12"/>
  <c r="K43" i="12"/>
  <c r="J43" i="12"/>
  <c r="L42" i="12"/>
  <c r="K42" i="12"/>
  <c r="J42" i="12"/>
  <c r="L40" i="12"/>
  <c r="K40" i="12"/>
  <c r="J40" i="12"/>
  <c r="I40" i="12"/>
  <c r="I39" i="12" s="1"/>
  <c r="I38" i="12" s="1"/>
  <c r="L39" i="12"/>
  <c r="K39" i="12"/>
  <c r="J39" i="12"/>
  <c r="L38" i="12"/>
  <c r="K38" i="12"/>
  <c r="J38" i="12"/>
  <c r="L36" i="12"/>
  <c r="K36" i="12"/>
  <c r="J36" i="12"/>
  <c r="I36" i="12"/>
  <c r="L34" i="12"/>
  <c r="K34" i="12"/>
  <c r="J34" i="12"/>
  <c r="I34" i="12"/>
  <c r="I33" i="12" s="1"/>
  <c r="I32" i="12" s="1"/>
  <c r="I31" i="12" s="1"/>
  <c r="L33" i="12"/>
  <c r="K33" i="12"/>
  <c r="J33" i="12"/>
  <c r="L32" i="12"/>
  <c r="K32" i="12"/>
  <c r="J32" i="12"/>
  <c r="L31" i="12"/>
  <c r="K31" i="12"/>
  <c r="J31" i="12"/>
  <c r="L30" i="12"/>
  <c r="L360" i="12" s="1"/>
  <c r="J30" i="12"/>
  <c r="J360" i="12" s="1"/>
  <c r="I30" i="13" l="1"/>
  <c r="I360" i="13" s="1"/>
  <c r="I176" i="13"/>
  <c r="I62" i="12"/>
  <c r="I61" i="12" s="1"/>
  <c r="I109" i="12"/>
  <c r="I178" i="12"/>
  <c r="I177" i="12" s="1"/>
  <c r="I176" i="12" s="1"/>
  <c r="I165" i="12"/>
  <c r="I160" i="12" s="1"/>
  <c r="I30" i="12" s="1"/>
  <c r="I360" i="12" s="1"/>
  <c r="L357" i="3" l="1"/>
  <c r="K357" i="3"/>
  <c r="J357" i="3"/>
  <c r="I357" i="3"/>
  <c r="L356" i="3"/>
  <c r="K356" i="3"/>
  <c r="J356" i="3"/>
  <c r="I356" i="3"/>
  <c r="L354" i="3"/>
  <c r="K354" i="3"/>
  <c r="J354" i="3"/>
  <c r="I354" i="3"/>
  <c r="L353" i="3"/>
  <c r="K353" i="3"/>
  <c r="J353" i="3"/>
  <c r="I353" i="3"/>
  <c r="L351" i="3"/>
  <c r="K351" i="3"/>
  <c r="J351" i="3"/>
  <c r="I351" i="3"/>
  <c r="L350" i="3"/>
  <c r="K350" i="3"/>
  <c r="J350" i="3"/>
  <c r="I350" i="3"/>
  <c r="L347" i="3"/>
  <c r="K347" i="3"/>
  <c r="J347" i="3"/>
  <c r="I347" i="3"/>
  <c r="L346" i="3"/>
  <c r="K346" i="3"/>
  <c r="J346" i="3"/>
  <c r="I346" i="3"/>
  <c r="L343" i="3"/>
  <c r="K343" i="3"/>
  <c r="J343" i="3"/>
  <c r="I343" i="3"/>
  <c r="L342" i="3"/>
  <c r="K342" i="3"/>
  <c r="J342" i="3"/>
  <c r="I342" i="3"/>
  <c r="L339" i="3"/>
  <c r="K339" i="3"/>
  <c r="J339" i="3"/>
  <c r="I339" i="3"/>
  <c r="L338" i="3"/>
  <c r="K338" i="3"/>
  <c r="J338" i="3"/>
  <c r="I338" i="3"/>
  <c r="L335" i="3"/>
  <c r="K335" i="3"/>
  <c r="J335" i="3"/>
  <c r="I335" i="3"/>
  <c r="L332" i="3"/>
  <c r="K332" i="3"/>
  <c r="J332" i="3"/>
  <c r="I332" i="3"/>
  <c r="L330" i="3"/>
  <c r="K330" i="3"/>
  <c r="J330" i="3"/>
  <c r="I330" i="3"/>
  <c r="L329" i="3"/>
  <c r="K329" i="3"/>
  <c r="J329" i="3"/>
  <c r="I329" i="3"/>
  <c r="L328" i="3"/>
  <c r="K328" i="3"/>
  <c r="J328" i="3"/>
  <c r="I328" i="3"/>
  <c r="L325" i="3"/>
  <c r="K325" i="3"/>
  <c r="J325" i="3"/>
  <c r="I325" i="3"/>
  <c r="L324" i="3"/>
  <c r="K324" i="3"/>
  <c r="J324" i="3"/>
  <c r="I324" i="3"/>
  <c r="L322" i="3"/>
  <c r="K322" i="3"/>
  <c r="J322" i="3"/>
  <c r="I322" i="3"/>
  <c r="L321" i="3"/>
  <c r="K321" i="3"/>
  <c r="J321" i="3"/>
  <c r="I321" i="3"/>
  <c r="L319" i="3"/>
  <c r="K319" i="3"/>
  <c r="J319" i="3"/>
  <c r="I319" i="3"/>
  <c r="L318" i="3"/>
  <c r="K318" i="3"/>
  <c r="J318" i="3"/>
  <c r="I318" i="3"/>
  <c r="L315" i="3"/>
  <c r="K315" i="3"/>
  <c r="J315" i="3"/>
  <c r="I315" i="3"/>
  <c r="L314" i="3"/>
  <c r="K314" i="3"/>
  <c r="J314" i="3"/>
  <c r="I314" i="3"/>
  <c r="L311" i="3"/>
  <c r="K311" i="3"/>
  <c r="J311" i="3"/>
  <c r="I311" i="3"/>
  <c r="L310" i="3"/>
  <c r="K310" i="3"/>
  <c r="J310" i="3"/>
  <c r="I310" i="3"/>
  <c r="L307" i="3"/>
  <c r="K307" i="3"/>
  <c r="J307" i="3"/>
  <c r="I307" i="3"/>
  <c r="L306" i="3"/>
  <c r="K306" i="3"/>
  <c r="J306" i="3"/>
  <c r="I306" i="3"/>
  <c r="L303" i="3"/>
  <c r="K303" i="3"/>
  <c r="J303" i="3"/>
  <c r="I303" i="3"/>
  <c r="L300" i="3"/>
  <c r="K300" i="3"/>
  <c r="J300" i="3"/>
  <c r="I300" i="3"/>
  <c r="L298" i="3"/>
  <c r="K298" i="3"/>
  <c r="J298" i="3"/>
  <c r="I298" i="3"/>
  <c r="L297" i="3"/>
  <c r="K297" i="3"/>
  <c r="J297" i="3"/>
  <c r="I297" i="3"/>
  <c r="L296" i="3"/>
  <c r="K296" i="3"/>
  <c r="J296" i="3"/>
  <c r="I296" i="3"/>
  <c r="L295" i="3"/>
  <c r="K295" i="3"/>
  <c r="J295" i="3"/>
  <c r="I295" i="3"/>
  <c r="L292" i="3"/>
  <c r="K292" i="3"/>
  <c r="J292" i="3"/>
  <c r="I292" i="3"/>
  <c r="L291" i="3"/>
  <c r="K291" i="3"/>
  <c r="J291" i="3"/>
  <c r="I291" i="3"/>
  <c r="L289" i="3"/>
  <c r="K289" i="3"/>
  <c r="J289" i="3"/>
  <c r="I289" i="3"/>
  <c r="L288" i="3"/>
  <c r="K288" i="3"/>
  <c r="J288" i="3"/>
  <c r="I288" i="3"/>
  <c r="L286" i="3"/>
  <c r="K286" i="3"/>
  <c r="J286" i="3"/>
  <c r="I286" i="3"/>
  <c r="L285" i="3"/>
  <c r="K285" i="3"/>
  <c r="J285" i="3"/>
  <c r="I285" i="3"/>
  <c r="L282" i="3"/>
  <c r="K282" i="3"/>
  <c r="J282" i="3"/>
  <c r="I282" i="3"/>
  <c r="L281" i="3"/>
  <c r="K281" i="3"/>
  <c r="J281" i="3"/>
  <c r="I281" i="3"/>
  <c r="L278" i="3"/>
  <c r="K278" i="3"/>
  <c r="J278" i="3"/>
  <c r="I278" i="3"/>
  <c r="L277" i="3"/>
  <c r="K277" i="3"/>
  <c r="J277" i="3"/>
  <c r="I277" i="3"/>
  <c r="L274" i="3"/>
  <c r="K274" i="3"/>
  <c r="J274" i="3"/>
  <c r="I274" i="3"/>
  <c r="L273" i="3"/>
  <c r="K273" i="3"/>
  <c r="J273" i="3"/>
  <c r="I273" i="3"/>
  <c r="L270" i="3"/>
  <c r="K270" i="3"/>
  <c r="J270" i="3"/>
  <c r="I270" i="3"/>
  <c r="L267" i="3"/>
  <c r="K267" i="3"/>
  <c r="J267" i="3"/>
  <c r="I267" i="3"/>
  <c r="L265" i="3"/>
  <c r="K265" i="3"/>
  <c r="J265" i="3"/>
  <c r="I265" i="3"/>
  <c r="L264" i="3"/>
  <c r="K264" i="3"/>
  <c r="J264" i="3"/>
  <c r="I264" i="3"/>
  <c r="L263" i="3"/>
  <c r="K263" i="3"/>
  <c r="J263" i="3"/>
  <c r="I263" i="3"/>
  <c r="L260" i="3"/>
  <c r="K260" i="3"/>
  <c r="J260" i="3"/>
  <c r="I260" i="3"/>
  <c r="L259" i="3"/>
  <c r="K259" i="3"/>
  <c r="J259" i="3"/>
  <c r="I259" i="3"/>
  <c r="L257" i="3"/>
  <c r="K257" i="3"/>
  <c r="J257" i="3"/>
  <c r="I257" i="3"/>
  <c r="L256" i="3"/>
  <c r="K256" i="3"/>
  <c r="J256" i="3"/>
  <c r="I256" i="3"/>
  <c r="L254" i="3"/>
  <c r="K254" i="3"/>
  <c r="J254" i="3"/>
  <c r="I254" i="3"/>
  <c r="L253" i="3"/>
  <c r="K253" i="3"/>
  <c r="J253" i="3"/>
  <c r="I253" i="3"/>
  <c r="L250" i="3"/>
  <c r="K250" i="3"/>
  <c r="J250" i="3"/>
  <c r="I250" i="3"/>
  <c r="L249" i="3"/>
  <c r="K249" i="3"/>
  <c r="J249" i="3"/>
  <c r="I249" i="3"/>
  <c r="L246" i="3"/>
  <c r="K246" i="3"/>
  <c r="J246" i="3"/>
  <c r="I246" i="3"/>
  <c r="L245" i="3"/>
  <c r="K245" i="3"/>
  <c r="J245" i="3"/>
  <c r="I245" i="3"/>
  <c r="L242" i="3"/>
  <c r="K242" i="3"/>
  <c r="J242" i="3"/>
  <c r="I242" i="3"/>
  <c r="L241" i="3"/>
  <c r="K241" i="3"/>
  <c r="J241" i="3"/>
  <c r="I241" i="3"/>
  <c r="L238" i="3"/>
  <c r="K238" i="3"/>
  <c r="J238" i="3"/>
  <c r="I238" i="3"/>
  <c r="L235" i="3"/>
  <c r="K235" i="3"/>
  <c r="J235" i="3"/>
  <c r="I235" i="3"/>
  <c r="L233" i="3"/>
  <c r="K233" i="3"/>
  <c r="J233" i="3"/>
  <c r="I233" i="3"/>
  <c r="I232" i="3" s="1"/>
  <c r="I231" i="3" s="1"/>
  <c r="I230" i="3" s="1"/>
  <c r="L232" i="3"/>
  <c r="K232" i="3"/>
  <c r="J232" i="3"/>
  <c r="L231" i="3"/>
  <c r="K231" i="3"/>
  <c r="J231" i="3"/>
  <c r="L230" i="3"/>
  <c r="K230" i="3"/>
  <c r="J230" i="3"/>
  <c r="L226" i="3"/>
  <c r="K226" i="3"/>
  <c r="J226" i="3"/>
  <c r="I226" i="3"/>
  <c r="L225" i="3"/>
  <c r="K225" i="3"/>
  <c r="J225" i="3"/>
  <c r="I225" i="3"/>
  <c r="L224" i="3"/>
  <c r="K224" i="3"/>
  <c r="J224" i="3"/>
  <c r="I224" i="3"/>
  <c r="L222" i="3"/>
  <c r="K222" i="3"/>
  <c r="J222" i="3"/>
  <c r="I222" i="3"/>
  <c r="L221" i="3"/>
  <c r="K221" i="3"/>
  <c r="J221" i="3"/>
  <c r="I221" i="3"/>
  <c r="L220" i="3"/>
  <c r="K220" i="3"/>
  <c r="J220" i="3"/>
  <c r="I220" i="3"/>
  <c r="L213" i="3"/>
  <c r="K213" i="3"/>
  <c r="J213" i="3"/>
  <c r="I213" i="3"/>
  <c r="L212" i="3"/>
  <c r="K212" i="3"/>
  <c r="J212" i="3"/>
  <c r="I212" i="3"/>
  <c r="L210" i="3"/>
  <c r="K210" i="3"/>
  <c r="J210" i="3"/>
  <c r="I210" i="3"/>
  <c r="I209" i="3" s="1"/>
  <c r="I208" i="3" s="1"/>
  <c r="L209" i="3"/>
  <c r="K209" i="3"/>
  <c r="J209" i="3"/>
  <c r="L208" i="3"/>
  <c r="K208" i="3"/>
  <c r="J208" i="3"/>
  <c r="L203" i="3"/>
  <c r="K203" i="3"/>
  <c r="J203" i="3"/>
  <c r="I203" i="3"/>
  <c r="I202" i="3" s="1"/>
  <c r="I201" i="3" s="1"/>
  <c r="L202" i="3"/>
  <c r="K202" i="3"/>
  <c r="J202" i="3"/>
  <c r="L201" i="3"/>
  <c r="K201" i="3"/>
  <c r="J201" i="3"/>
  <c r="L199" i="3"/>
  <c r="K199" i="3"/>
  <c r="J199" i="3"/>
  <c r="I199" i="3"/>
  <c r="I198" i="3" s="1"/>
  <c r="L198" i="3"/>
  <c r="K198" i="3"/>
  <c r="J198" i="3"/>
  <c r="L194" i="3"/>
  <c r="K194" i="3"/>
  <c r="J194" i="3"/>
  <c r="I194" i="3"/>
  <c r="I193" i="3" s="1"/>
  <c r="L193" i="3"/>
  <c r="K193" i="3"/>
  <c r="J193" i="3"/>
  <c r="P188" i="3"/>
  <c r="O188" i="3"/>
  <c r="N188" i="3"/>
  <c r="M188" i="3"/>
  <c r="L188" i="3"/>
  <c r="K188" i="3"/>
  <c r="J188" i="3"/>
  <c r="I188" i="3"/>
  <c r="L187" i="3"/>
  <c r="K187" i="3"/>
  <c r="J187" i="3"/>
  <c r="I187" i="3"/>
  <c r="L183" i="3"/>
  <c r="K183" i="3"/>
  <c r="J183" i="3"/>
  <c r="I183" i="3"/>
  <c r="L182" i="3"/>
  <c r="K182" i="3"/>
  <c r="J182" i="3"/>
  <c r="I182" i="3"/>
  <c r="L180" i="3"/>
  <c r="K180" i="3"/>
  <c r="J180" i="3"/>
  <c r="I180" i="3"/>
  <c r="L179" i="3"/>
  <c r="K179" i="3"/>
  <c r="J179" i="3"/>
  <c r="I179" i="3"/>
  <c r="L178" i="3"/>
  <c r="K178" i="3"/>
  <c r="J178" i="3"/>
  <c r="L177" i="3"/>
  <c r="K177" i="3"/>
  <c r="J177" i="3"/>
  <c r="L176" i="3"/>
  <c r="K176" i="3"/>
  <c r="J176" i="3"/>
  <c r="L172" i="3"/>
  <c r="K172" i="3"/>
  <c r="J172" i="3"/>
  <c r="I172" i="3"/>
  <c r="I171" i="3" s="1"/>
  <c r="L171" i="3"/>
  <c r="K171" i="3"/>
  <c r="J171" i="3"/>
  <c r="L167" i="3"/>
  <c r="K167" i="3"/>
  <c r="J167" i="3"/>
  <c r="I167" i="3"/>
  <c r="I166" i="3" s="1"/>
  <c r="L166" i="3"/>
  <c r="K166" i="3"/>
  <c r="J166" i="3"/>
  <c r="L165" i="3"/>
  <c r="K165" i="3"/>
  <c r="J165" i="3"/>
  <c r="L163" i="3"/>
  <c r="K163" i="3"/>
  <c r="J163" i="3"/>
  <c r="I163" i="3"/>
  <c r="I162" i="3" s="1"/>
  <c r="I161" i="3" s="1"/>
  <c r="L162" i="3"/>
  <c r="K162" i="3"/>
  <c r="J162" i="3"/>
  <c r="L161" i="3"/>
  <c r="K161" i="3"/>
  <c r="J161" i="3"/>
  <c r="L160" i="3"/>
  <c r="K160" i="3"/>
  <c r="K30" i="3" s="1"/>
  <c r="K360" i="3" s="1"/>
  <c r="J160" i="3"/>
  <c r="L158" i="3"/>
  <c r="K158" i="3"/>
  <c r="J158" i="3"/>
  <c r="I158" i="3"/>
  <c r="I157" i="3" s="1"/>
  <c r="L157" i="3"/>
  <c r="K157" i="3"/>
  <c r="J157" i="3"/>
  <c r="L153" i="3"/>
  <c r="K153" i="3"/>
  <c r="J153" i="3"/>
  <c r="I153" i="3"/>
  <c r="I152" i="3" s="1"/>
  <c r="L152" i="3"/>
  <c r="K152" i="3"/>
  <c r="J152" i="3"/>
  <c r="L151" i="3"/>
  <c r="K151" i="3"/>
  <c r="J151" i="3"/>
  <c r="L150" i="3"/>
  <c r="K150" i="3"/>
  <c r="J150" i="3"/>
  <c r="L147" i="3"/>
  <c r="K147" i="3"/>
  <c r="J147" i="3"/>
  <c r="I147" i="3"/>
  <c r="I146" i="3" s="1"/>
  <c r="I145" i="3" s="1"/>
  <c r="L146" i="3"/>
  <c r="K146" i="3"/>
  <c r="J146" i="3"/>
  <c r="L145" i="3"/>
  <c r="K145" i="3"/>
  <c r="J145" i="3"/>
  <c r="L143" i="3"/>
  <c r="K143" i="3"/>
  <c r="J143" i="3"/>
  <c r="I143" i="3"/>
  <c r="I142" i="3" s="1"/>
  <c r="L142" i="3"/>
  <c r="K142" i="3"/>
  <c r="J142" i="3"/>
  <c r="L139" i="3"/>
  <c r="K139" i="3"/>
  <c r="J139" i="3"/>
  <c r="I139" i="3"/>
  <c r="I138" i="3" s="1"/>
  <c r="I137" i="3" s="1"/>
  <c r="L138" i="3"/>
  <c r="K138" i="3"/>
  <c r="J138" i="3"/>
  <c r="L137" i="3"/>
  <c r="K137" i="3"/>
  <c r="J137" i="3"/>
  <c r="L134" i="3"/>
  <c r="K134" i="3"/>
  <c r="J134" i="3"/>
  <c r="I134" i="3"/>
  <c r="L133" i="3"/>
  <c r="K133" i="3"/>
  <c r="J133" i="3"/>
  <c r="I133" i="3"/>
  <c r="L132" i="3"/>
  <c r="K132" i="3"/>
  <c r="J132" i="3"/>
  <c r="I132" i="3"/>
  <c r="L131" i="3"/>
  <c r="K131" i="3"/>
  <c r="J131" i="3"/>
  <c r="L129" i="3"/>
  <c r="K129" i="3"/>
  <c r="J129" i="3"/>
  <c r="I129" i="3"/>
  <c r="I128" i="3" s="1"/>
  <c r="I127" i="3" s="1"/>
  <c r="L128" i="3"/>
  <c r="K128" i="3"/>
  <c r="J128" i="3"/>
  <c r="L127" i="3"/>
  <c r="K127" i="3"/>
  <c r="J127" i="3"/>
  <c r="L125" i="3"/>
  <c r="K125" i="3"/>
  <c r="J125" i="3"/>
  <c r="I125" i="3"/>
  <c r="I124" i="3" s="1"/>
  <c r="I123" i="3" s="1"/>
  <c r="L124" i="3"/>
  <c r="K124" i="3"/>
  <c r="J124" i="3"/>
  <c r="L123" i="3"/>
  <c r="K123" i="3"/>
  <c r="J123" i="3"/>
  <c r="L121" i="3"/>
  <c r="K121" i="3"/>
  <c r="J121" i="3"/>
  <c r="I121" i="3"/>
  <c r="I120" i="3" s="1"/>
  <c r="I119" i="3" s="1"/>
  <c r="L120" i="3"/>
  <c r="K120" i="3"/>
  <c r="J120" i="3"/>
  <c r="L119" i="3"/>
  <c r="K119" i="3"/>
  <c r="J119" i="3"/>
  <c r="L117" i="3"/>
  <c r="K117" i="3"/>
  <c r="J117" i="3"/>
  <c r="I117" i="3"/>
  <c r="I116" i="3" s="1"/>
  <c r="I115" i="3" s="1"/>
  <c r="L116" i="3"/>
  <c r="K116" i="3"/>
  <c r="J116" i="3"/>
  <c r="L115" i="3"/>
  <c r="K115" i="3"/>
  <c r="J115" i="3"/>
  <c r="L112" i="3"/>
  <c r="K112" i="3"/>
  <c r="J112" i="3"/>
  <c r="I112" i="3"/>
  <c r="L111" i="3"/>
  <c r="K111" i="3"/>
  <c r="J111" i="3"/>
  <c r="I111" i="3"/>
  <c r="I110" i="3" s="1"/>
  <c r="L110" i="3"/>
  <c r="K110" i="3"/>
  <c r="J110" i="3"/>
  <c r="L109" i="3"/>
  <c r="K109" i="3"/>
  <c r="J109" i="3"/>
  <c r="L106" i="3"/>
  <c r="K106" i="3"/>
  <c r="J106" i="3"/>
  <c r="I106" i="3"/>
  <c r="L105" i="3"/>
  <c r="K105" i="3"/>
  <c r="J105" i="3"/>
  <c r="I105" i="3"/>
  <c r="L102" i="3"/>
  <c r="K102" i="3"/>
  <c r="J102" i="3"/>
  <c r="I102" i="3"/>
  <c r="L101" i="3"/>
  <c r="K101" i="3"/>
  <c r="J101" i="3"/>
  <c r="I101" i="3"/>
  <c r="I100" i="3" s="1"/>
  <c r="L100" i="3"/>
  <c r="K100" i="3"/>
  <c r="J100" i="3"/>
  <c r="L97" i="3"/>
  <c r="K97" i="3"/>
  <c r="J97" i="3"/>
  <c r="I97" i="3"/>
  <c r="I96" i="3" s="1"/>
  <c r="I95" i="3" s="1"/>
  <c r="L96" i="3"/>
  <c r="K96" i="3"/>
  <c r="J96" i="3"/>
  <c r="L95" i="3"/>
  <c r="K95" i="3"/>
  <c r="J95" i="3"/>
  <c r="L92" i="3"/>
  <c r="K92" i="3"/>
  <c r="J92" i="3"/>
  <c r="I92" i="3"/>
  <c r="I91" i="3" s="1"/>
  <c r="I90" i="3" s="1"/>
  <c r="L91" i="3"/>
  <c r="K91" i="3"/>
  <c r="J91" i="3"/>
  <c r="L90" i="3"/>
  <c r="K90" i="3"/>
  <c r="J90" i="3"/>
  <c r="L89" i="3"/>
  <c r="K89" i="3"/>
  <c r="J89" i="3"/>
  <c r="L85" i="3"/>
  <c r="K85" i="3"/>
  <c r="J85" i="3"/>
  <c r="I85" i="3"/>
  <c r="L84" i="3"/>
  <c r="K84" i="3"/>
  <c r="J84" i="3"/>
  <c r="I84" i="3"/>
  <c r="I83" i="3" s="1"/>
  <c r="I82" i="3" s="1"/>
  <c r="L83" i="3"/>
  <c r="K83" i="3"/>
  <c r="J83" i="3"/>
  <c r="L82" i="3"/>
  <c r="K82" i="3"/>
  <c r="J82" i="3"/>
  <c r="L80" i="3"/>
  <c r="K80" i="3"/>
  <c r="J80" i="3"/>
  <c r="I80" i="3"/>
  <c r="I79" i="3" s="1"/>
  <c r="I78" i="3" s="1"/>
  <c r="L79" i="3"/>
  <c r="K79" i="3"/>
  <c r="J79" i="3"/>
  <c r="L78" i="3"/>
  <c r="K78" i="3"/>
  <c r="J78" i="3"/>
  <c r="L74" i="3"/>
  <c r="K74" i="3"/>
  <c r="J74" i="3"/>
  <c r="I74" i="3"/>
  <c r="I73" i="3" s="1"/>
  <c r="L73" i="3"/>
  <c r="K73" i="3"/>
  <c r="J73" i="3"/>
  <c r="L69" i="3"/>
  <c r="K69" i="3"/>
  <c r="J69" i="3"/>
  <c r="I69" i="3"/>
  <c r="I68" i="3" s="1"/>
  <c r="L68" i="3"/>
  <c r="K68" i="3"/>
  <c r="J68" i="3"/>
  <c r="L64" i="3"/>
  <c r="K64" i="3"/>
  <c r="J64" i="3"/>
  <c r="I64" i="3"/>
  <c r="I63" i="3" s="1"/>
  <c r="I62" i="3" s="1"/>
  <c r="I61" i="3" s="1"/>
  <c r="L63" i="3"/>
  <c r="K63" i="3"/>
  <c r="J63" i="3"/>
  <c r="L62" i="3"/>
  <c r="K62" i="3"/>
  <c r="J62" i="3"/>
  <c r="L61" i="3"/>
  <c r="K61" i="3"/>
  <c r="J61" i="3"/>
  <c r="L45" i="3"/>
  <c r="K45" i="3"/>
  <c r="J45" i="3"/>
  <c r="I45" i="3"/>
  <c r="I44" i="3" s="1"/>
  <c r="I43" i="3" s="1"/>
  <c r="I42" i="3" s="1"/>
  <c r="L44" i="3"/>
  <c r="K44" i="3"/>
  <c r="J44" i="3"/>
  <c r="L43" i="3"/>
  <c r="K43" i="3"/>
  <c r="J43" i="3"/>
  <c r="L42" i="3"/>
  <c r="K42" i="3"/>
  <c r="J42" i="3"/>
  <c r="L40" i="3"/>
  <c r="K40" i="3"/>
  <c r="J40" i="3"/>
  <c r="I40" i="3"/>
  <c r="I39" i="3" s="1"/>
  <c r="I38" i="3" s="1"/>
  <c r="L39" i="3"/>
  <c r="K39" i="3"/>
  <c r="J39" i="3"/>
  <c r="L38" i="3"/>
  <c r="K38" i="3"/>
  <c r="J38" i="3"/>
  <c r="L36" i="3"/>
  <c r="K36" i="3"/>
  <c r="J36" i="3"/>
  <c r="I36" i="3"/>
  <c r="L34" i="3"/>
  <c r="K34" i="3"/>
  <c r="J34" i="3"/>
  <c r="I34" i="3"/>
  <c r="I33" i="3" s="1"/>
  <c r="I32" i="3" s="1"/>
  <c r="I31" i="3" s="1"/>
  <c r="L33" i="3"/>
  <c r="K33" i="3"/>
  <c r="J33" i="3"/>
  <c r="L32" i="3"/>
  <c r="K32" i="3"/>
  <c r="J32" i="3"/>
  <c r="L31" i="3"/>
  <c r="K31" i="3"/>
  <c r="J31" i="3"/>
  <c r="L30" i="3"/>
  <c r="L360" i="3" s="1"/>
  <c r="J30" i="3"/>
  <c r="J360" i="3" s="1"/>
  <c r="I109" i="3" l="1"/>
  <c r="I89" i="3"/>
  <c r="I30" i="3" s="1"/>
  <c r="I360" i="3" s="1"/>
  <c r="I165" i="3"/>
  <c r="I178" i="3"/>
  <c r="I177" i="3" s="1"/>
  <c r="I176" i="3" s="1"/>
  <c r="I131" i="3"/>
  <c r="I151" i="3"/>
  <c r="I150" i="3" s="1"/>
  <c r="I160" i="3"/>
  <c r="L357" i="2" l="1"/>
  <c r="K357" i="2"/>
  <c r="J357" i="2"/>
  <c r="I357" i="2"/>
  <c r="I356" i="2" s="1"/>
  <c r="L356" i="2"/>
  <c r="K356" i="2"/>
  <c r="J356" i="2"/>
  <c r="L354" i="2"/>
  <c r="K354" i="2"/>
  <c r="J354" i="2"/>
  <c r="I354" i="2"/>
  <c r="I353" i="2" s="1"/>
  <c r="L353" i="2"/>
  <c r="K353" i="2"/>
  <c r="J353" i="2"/>
  <c r="L351" i="2"/>
  <c r="K351" i="2"/>
  <c r="J351" i="2"/>
  <c r="I351" i="2"/>
  <c r="L350" i="2"/>
  <c r="K350" i="2"/>
  <c r="J350" i="2"/>
  <c r="I350" i="2"/>
  <c r="L347" i="2"/>
  <c r="K347" i="2"/>
  <c r="J347" i="2"/>
  <c r="I347" i="2"/>
  <c r="I346" i="2" s="1"/>
  <c r="L346" i="2"/>
  <c r="K346" i="2"/>
  <c r="J346" i="2"/>
  <c r="L343" i="2"/>
  <c r="K343" i="2"/>
  <c r="J343" i="2"/>
  <c r="I343" i="2"/>
  <c r="L342" i="2"/>
  <c r="K342" i="2"/>
  <c r="J342" i="2"/>
  <c r="I342" i="2"/>
  <c r="L339" i="2"/>
  <c r="K339" i="2"/>
  <c r="J339" i="2"/>
  <c r="I339" i="2"/>
  <c r="L338" i="2"/>
  <c r="K338" i="2"/>
  <c r="J338" i="2"/>
  <c r="I338" i="2"/>
  <c r="L335" i="2"/>
  <c r="K335" i="2"/>
  <c r="J335" i="2"/>
  <c r="I335" i="2"/>
  <c r="L332" i="2"/>
  <c r="K332" i="2"/>
  <c r="J332" i="2"/>
  <c r="I332" i="2"/>
  <c r="L330" i="2"/>
  <c r="K330" i="2"/>
  <c r="J330" i="2"/>
  <c r="I330" i="2"/>
  <c r="I329" i="2" s="1"/>
  <c r="L329" i="2"/>
  <c r="K329" i="2"/>
  <c r="J329" i="2"/>
  <c r="L328" i="2"/>
  <c r="K328" i="2"/>
  <c r="J328" i="2"/>
  <c r="L325" i="2"/>
  <c r="K325" i="2"/>
  <c r="J325" i="2"/>
  <c r="I325" i="2"/>
  <c r="L324" i="2"/>
  <c r="K324" i="2"/>
  <c r="J324" i="2"/>
  <c r="I324" i="2"/>
  <c r="L322" i="2"/>
  <c r="K322" i="2"/>
  <c r="J322" i="2"/>
  <c r="I322" i="2"/>
  <c r="L321" i="2"/>
  <c r="K321" i="2"/>
  <c r="J321" i="2"/>
  <c r="I321" i="2"/>
  <c r="L319" i="2"/>
  <c r="K319" i="2"/>
  <c r="J319" i="2"/>
  <c r="I319" i="2"/>
  <c r="L318" i="2"/>
  <c r="K318" i="2"/>
  <c r="J318" i="2"/>
  <c r="I318" i="2"/>
  <c r="L315" i="2"/>
  <c r="K315" i="2"/>
  <c r="J315" i="2"/>
  <c r="I315" i="2"/>
  <c r="I314" i="2" s="1"/>
  <c r="L314" i="2"/>
  <c r="K314" i="2"/>
  <c r="J314" i="2"/>
  <c r="L311" i="2"/>
  <c r="K311" i="2"/>
  <c r="J311" i="2"/>
  <c r="I311" i="2"/>
  <c r="L310" i="2"/>
  <c r="K310" i="2"/>
  <c r="J310" i="2"/>
  <c r="I310" i="2"/>
  <c r="L307" i="2"/>
  <c r="K307" i="2"/>
  <c r="J307" i="2"/>
  <c r="I307" i="2"/>
  <c r="I306" i="2" s="1"/>
  <c r="L306" i="2"/>
  <c r="K306" i="2"/>
  <c r="J306" i="2"/>
  <c r="L303" i="2"/>
  <c r="K303" i="2"/>
  <c r="J303" i="2"/>
  <c r="I303" i="2"/>
  <c r="L300" i="2"/>
  <c r="K300" i="2"/>
  <c r="J300" i="2"/>
  <c r="I300" i="2"/>
  <c r="L298" i="2"/>
  <c r="K298" i="2"/>
  <c r="J298" i="2"/>
  <c r="I298" i="2"/>
  <c r="L297" i="2"/>
  <c r="K297" i="2"/>
  <c r="J297" i="2"/>
  <c r="I297" i="2"/>
  <c r="L296" i="2"/>
  <c r="K296" i="2"/>
  <c r="J296" i="2"/>
  <c r="L295" i="2"/>
  <c r="K295" i="2"/>
  <c r="J295" i="2"/>
  <c r="L292" i="2"/>
  <c r="K292" i="2"/>
  <c r="J292" i="2"/>
  <c r="I292" i="2"/>
  <c r="I291" i="2" s="1"/>
  <c r="L291" i="2"/>
  <c r="K291" i="2"/>
  <c r="J291" i="2"/>
  <c r="L289" i="2"/>
  <c r="K289" i="2"/>
  <c r="J289" i="2"/>
  <c r="I289" i="2"/>
  <c r="L288" i="2"/>
  <c r="K288" i="2"/>
  <c r="J288" i="2"/>
  <c r="I288" i="2"/>
  <c r="L286" i="2"/>
  <c r="K286" i="2"/>
  <c r="J286" i="2"/>
  <c r="I286" i="2"/>
  <c r="I285" i="2" s="1"/>
  <c r="L285" i="2"/>
  <c r="K285" i="2"/>
  <c r="J285" i="2"/>
  <c r="L282" i="2"/>
  <c r="K282" i="2"/>
  <c r="J282" i="2"/>
  <c r="I282" i="2"/>
  <c r="I281" i="2" s="1"/>
  <c r="L281" i="2"/>
  <c r="K281" i="2"/>
  <c r="J281" i="2"/>
  <c r="L278" i="2"/>
  <c r="K278" i="2"/>
  <c r="J278" i="2"/>
  <c r="I278" i="2"/>
  <c r="L277" i="2"/>
  <c r="K277" i="2"/>
  <c r="J277" i="2"/>
  <c r="I277" i="2"/>
  <c r="L274" i="2"/>
  <c r="K274" i="2"/>
  <c r="J274" i="2"/>
  <c r="I274" i="2"/>
  <c r="I273" i="2" s="1"/>
  <c r="L273" i="2"/>
  <c r="K273" i="2"/>
  <c r="J273" i="2"/>
  <c r="L270" i="2"/>
  <c r="K270" i="2"/>
  <c r="J270" i="2"/>
  <c r="I270" i="2"/>
  <c r="L267" i="2"/>
  <c r="K267" i="2"/>
  <c r="J267" i="2"/>
  <c r="I267" i="2"/>
  <c r="L265" i="2"/>
  <c r="K265" i="2"/>
  <c r="J265" i="2"/>
  <c r="I265" i="2"/>
  <c r="L264" i="2"/>
  <c r="K264" i="2"/>
  <c r="J264" i="2"/>
  <c r="I264" i="2"/>
  <c r="L263" i="2"/>
  <c r="K263" i="2"/>
  <c r="J263" i="2"/>
  <c r="L260" i="2"/>
  <c r="K260" i="2"/>
  <c r="J260" i="2"/>
  <c r="I260" i="2"/>
  <c r="I259" i="2" s="1"/>
  <c r="L259" i="2"/>
  <c r="K259" i="2"/>
  <c r="J259" i="2"/>
  <c r="L257" i="2"/>
  <c r="K257" i="2"/>
  <c r="J257" i="2"/>
  <c r="I257" i="2"/>
  <c r="I256" i="2" s="1"/>
  <c r="L256" i="2"/>
  <c r="K256" i="2"/>
  <c r="J256" i="2"/>
  <c r="L254" i="2"/>
  <c r="K254" i="2"/>
  <c r="J254" i="2"/>
  <c r="I254" i="2"/>
  <c r="L253" i="2"/>
  <c r="K253" i="2"/>
  <c r="J253" i="2"/>
  <c r="I253" i="2"/>
  <c r="L250" i="2"/>
  <c r="K250" i="2"/>
  <c r="J250" i="2"/>
  <c r="I250" i="2"/>
  <c r="I249" i="2" s="1"/>
  <c r="L249" i="2"/>
  <c r="K249" i="2"/>
  <c r="J249" i="2"/>
  <c r="L246" i="2"/>
  <c r="K246" i="2"/>
  <c r="J246" i="2"/>
  <c r="I246" i="2"/>
  <c r="I245" i="2" s="1"/>
  <c r="L245" i="2"/>
  <c r="K245" i="2"/>
  <c r="J245" i="2"/>
  <c r="L242" i="2"/>
  <c r="K242" i="2"/>
  <c r="J242" i="2"/>
  <c r="I242" i="2"/>
  <c r="I241" i="2" s="1"/>
  <c r="L241" i="2"/>
  <c r="K241" i="2"/>
  <c r="J241" i="2"/>
  <c r="L238" i="2"/>
  <c r="K238" i="2"/>
  <c r="J238" i="2"/>
  <c r="I238" i="2"/>
  <c r="L235" i="2"/>
  <c r="K235" i="2"/>
  <c r="J235" i="2"/>
  <c r="I235" i="2"/>
  <c r="L233" i="2"/>
  <c r="K233" i="2"/>
  <c r="J233" i="2"/>
  <c r="I233" i="2"/>
  <c r="I232" i="2" s="1"/>
  <c r="L232" i="2"/>
  <c r="K232" i="2"/>
  <c r="J232" i="2"/>
  <c r="L231" i="2"/>
  <c r="K231" i="2"/>
  <c r="J231" i="2"/>
  <c r="L230" i="2"/>
  <c r="K230" i="2"/>
  <c r="J230" i="2"/>
  <c r="L226" i="2"/>
  <c r="K226" i="2"/>
  <c r="J226" i="2"/>
  <c r="I226" i="2"/>
  <c r="I225" i="2" s="1"/>
  <c r="I224" i="2" s="1"/>
  <c r="L225" i="2"/>
  <c r="K225" i="2"/>
  <c r="J225" i="2"/>
  <c r="L224" i="2"/>
  <c r="K224" i="2"/>
  <c r="J224" i="2"/>
  <c r="L222" i="2"/>
  <c r="K222" i="2"/>
  <c r="J222" i="2"/>
  <c r="I222" i="2"/>
  <c r="I221" i="2" s="1"/>
  <c r="I220" i="2" s="1"/>
  <c r="L221" i="2"/>
  <c r="K221" i="2"/>
  <c r="J221" i="2"/>
  <c r="L220" i="2"/>
  <c r="K220" i="2"/>
  <c r="J220" i="2"/>
  <c r="L213" i="2"/>
  <c r="K213" i="2"/>
  <c r="J213" i="2"/>
  <c r="I213" i="2"/>
  <c r="I212" i="2" s="1"/>
  <c r="L212" i="2"/>
  <c r="K212" i="2"/>
  <c r="J212" i="2"/>
  <c r="L210" i="2"/>
  <c r="K210" i="2"/>
  <c r="J210" i="2"/>
  <c r="I210" i="2"/>
  <c r="I209" i="2" s="1"/>
  <c r="L209" i="2"/>
  <c r="K209" i="2"/>
  <c r="J209" i="2"/>
  <c r="L208" i="2"/>
  <c r="K208" i="2"/>
  <c r="J208" i="2"/>
  <c r="L203" i="2"/>
  <c r="K203" i="2"/>
  <c r="J203" i="2"/>
  <c r="I203" i="2"/>
  <c r="I202" i="2" s="1"/>
  <c r="I201" i="2" s="1"/>
  <c r="L202" i="2"/>
  <c r="K202" i="2"/>
  <c r="J202" i="2"/>
  <c r="L201" i="2"/>
  <c r="K201" i="2"/>
  <c r="J201" i="2"/>
  <c r="L199" i="2"/>
  <c r="K199" i="2"/>
  <c r="J199" i="2"/>
  <c r="I199" i="2"/>
  <c r="L198" i="2"/>
  <c r="K198" i="2"/>
  <c r="J198" i="2"/>
  <c r="I198" i="2"/>
  <c r="L194" i="2"/>
  <c r="K194" i="2"/>
  <c r="J194" i="2"/>
  <c r="I194" i="2"/>
  <c r="L193" i="2"/>
  <c r="K193" i="2"/>
  <c r="J193" i="2"/>
  <c r="I193" i="2"/>
  <c r="P188" i="2"/>
  <c r="O188" i="2"/>
  <c r="N188" i="2"/>
  <c r="M188" i="2"/>
  <c r="L188" i="2"/>
  <c r="K188" i="2"/>
  <c r="J188" i="2"/>
  <c r="I188" i="2"/>
  <c r="I187" i="2" s="1"/>
  <c r="L187" i="2"/>
  <c r="K187" i="2"/>
  <c r="J187" i="2"/>
  <c r="L183" i="2"/>
  <c r="K183" i="2"/>
  <c r="J183" i="2"/>
  <c r="I183" i="2"/>
  <c r="I182" i="2" s="1"/>
  <c r="I178" i="2" s="1"/>
  <c r="L182" i="2"/>
  <c r="K182" i="2"/>
  <c r="J182" i="2"/>
  <c r="L180" i="2"/>
  <c r="K180" i="2"/>
  <c r="J180" i="2"/>
  <c r="I180" i="2"/>
  <c r="L179" i="2"/>
  <c r="K179" i="2"/>
  <c r="J179" i="2"/>
  <c r="I179" i="2"/>
  <c r="L178" i="2"/>
  <c r="K178" i="2"/>
  <c r="J178" i="2"/>
  <c r="L177" i="2"/>
  <c r="K177" i="2"/>
  <c r="J177" i="2"/>
  <c r="L176" i="2"/>
  <c r="K176" i="2"/>
  <c r="J176" i="2"/>
  <c r="L172" i="2"/>
  <c r="K172" i="2"/>
  <c r="J172" i="2"/>
  <c r="I172" i="2"/>
  <c r="I171" i="2" s="1"/>
  <c r="L171" i="2"/>
  <c r="K171" i="2"/>
  <c r="J171" i="2"/>
  <c r="L167" i="2"/>
  <c r="K167" i="2"/>
  <c r="J167" i="2"/>
  <c r="I167" i="2"/>
  <c r="I166" i="2" s="1"/>
  <c r="L166" i="2"/>
  <c r="K166" i="2"/>
  <c r="J166" i="2"/>
  <c r="L165" i="2"/>
  <c r="K165" i="2"/>
  <c r="J165" i="2"/>
  <c r="L163" i="2"/>
  <c r="K163" i="2"/>
  <c r="J163" i="2"/>
  <c r="I163" i="2"/>
  <c r="L162" i="2"/>
  <c r="K162" i="2"/>
  <c r="J162" i="2"/>
  <c r="I162" i="2"/>
  <c r="L161" i="2"/>
  <c r="K161" i="2"/>
  <c r="J161" i="2"/>
  <c r="I161" i="2"/>
  <c r="L160" i="2"/>
  <c r="K160" i="2"/>
  <c r="J160" i="2"/>
  <c r="L158" i="2"/>
  <c r="K158" i="2"/>
  <c r="J158" i="2"/>
  <c r="I158" i="2"/>
  <c r="L157" i="2"/>
  <c r="K157" i="2"/>
  <c r="J157" i="2"/>
  <c r="I157" i="2"/>
  <c r="L153" i="2"/>
  <c r="K153" i="2"/>
  <c r="J153" i="2"/>
  <c r="I153" i="2"/>
  <c r="I152" i="2" s="1"/>
  <c r="I151" i="2" s="1"/>
  <c r="I150" i="2" s="1"/>
  <c r="L152" i="2"/>
  <c r="K152" i="2"/>
  <c r="J152" i="2"/>
  <c r="L151" i="2"/>
  <c r="K151" i="2"/>
  <c r="J151" i="2"/>
  <c r="L150" i="2"/>
  <c r="K150" i="2"/>
  <c r="J150" i="2"/>
  <c r="L147" i="2"/>
  <c r="K147" i="2"/>
  <c r="J147" i="2"/>
  <c r="I147" i="2"/>
  <c r="I146" i="2" s="1"/>
  <c r="I145" i="2" s="1"/>
  <c r="L146" i="2"/>
  <c r="K146" i="2"/>
  <c r="J146" i="2"/>
  <c r="L145" i="2"/>
  <c r="K145" i="2"/>
  <c r="J145" i="2"/>
  <c r="L143" i="2"/>
  <c r="K143" i="2"/>
  <c r="J143" i="2"/>
  <c r="I143" i="2"/>
  <c r="L142" i="2"/>
  <c r="K142" i="2"/>
  <c r="J142" i="2"/>
  <c r="I142" i="2"/>
  <c r="L139" i="2"/>
  <c r="K139" i="2"/>
  <c r="J139" i="2"/>
  <c r="I139" i="2"/>
  <c r="L138" i="2"/>
  <c r="K138" i="2"/>
  <c r="J138" i="2"/>
  <c r="I138" i="2"/>
  <c r="L137" i="2"/>
  <c r="K137" i="2"/>
  <c r="J137" i="2"/>
  <c r="I137" i="2"/>
  <c r="L134" i="2"/>
  <c r="K134" i="2"/>
  <c r="J134" i="2"/>
  <c r="I134" i="2"/>
  <c r="I133" i="2" s="1"/>
  <c r="I132" i="2" s="1"/>
  <c r="I131" i="2" s="1"/>
  <c r="L133" i="2"/>
  <c r="K133" i="2"/>
  <c r="J133" i="2"/>
  <c r="L132" i="2"/>
  <c r="K132" i="2"/>
  <c r="J132" i="2"/>
  <c r="L131" i="2"/>
  <c r="K131" i="2"/>
  <c r="J131" i="2"/>
  <c r="L129" i="2"/>
  <c r="K129" i="2"/>
  <c r="J129" i="2"/>
  <c r="I129" i="2"/>
  <c r="I128" i="2" s="1"/>
  <c r="I127" i="2" s="1"/>
  <c r="L128" i="2"/>
  <c r="K128" i="2"/>
  <c r="J128" i="2"/>
  <c r="L127" i="2"/>
  <c r="K127" i="2"/>
  <c r="J127" i="2"/>
  <c r="L125" i="2"/>
  <c r="K125" i="2"/>
  <c r="J125" i="2"/>
  <c r="I125" i="2"/>
  <c r="L124" i="2"/>
  <c r="K124" i="2"/>
  <c r="J124" i="2"/>
  <c r="I124" i="2"/>
  <c r="I123" i="2" s="1"/>
  <c r="L123" i="2"/>
  <c r="K123" i="2"/>
  <c r="J123" i="2"/>
  <c r="L121" i="2"/>
  <c r="K121" i="2"/>
  <c r="J121" i="2"/>
  <c r="I121" i="2"/>
  <c r="I120" i="2" s="1"/>
  <c r="I119" i="2" s="1"/>
  <c r="L120" i="2"/>
  <c r="K120" i="2"/>
  <c r="J120" i="2"/>
  <c r="L119" i="2"/>
  <c r="K119" i="2"/>
  <c r="J119" i="2"/>
  <c r="L117" i="2"/>
  <c r="K117" i="2"/>
  <c r="J117" i="2"/>
  <c r="I117" i="2"/>
  <c r="I116" i="2" s="1"/>
  <c r="I115" i="2" s="1"/>
  <c r="L116" i="2"/>
  <c r="K116" i="2"/>
  <c r="J116" i="2"/>
  <c r="L115" i="2"/>
  <c r="K115" i="2"/>
  <c r="J115" i="2"/>
  <c r="L112" i="2"/>
  <c r="K112" i="2"/>
  <c r="J112" i="2"/>
  <c r="I112" i="2"/>
  <c r="I111" i="2" s="1"/>
  <c r="I110" i="2" s="1"/>
  <c r="L111" i="2"/>
  <c r="K111" i="2"/>
  <c r="J111" i="2"/>
  <c r="L110" i="2"/>
  <c r="K110" i="2"/>
  <c r="J110" i="2"/>
  <c r="L109" i="2"/>
  <c r="K109" i="2"/>
  <c r="J109" i="2"/>
  <c r="L106" i="2"/>
  <c r="K106" i="2"/>
  <c r="J106" i="2"/>
  <c r="I106" i="2"/>
  <c r="I105" i="2" s="1"/>
  <c r="L105" i="2"/>
  <c r="K105" i="2"/>
  <c r="J105" i="2"/>
  <c r="L102" i="2"/>
  <c r="K102" i="2"/>
  <c r="J102" i="2"/>
  <c r="I102" i="2"/>
  <c r="L101" i="2"/>
  <c r="K101" i="2"/>
  <c r="J101" i="2"/>
  <c r="I101" i="2"/>
  <c r="I100" i="2" s="1"/>
  <c r="L100" i="2"/>
  <c r="K100" i="2"/>
  <c r="J100" i="2"/>
  <c r="L97" i="2"/>
  <c r="K97" i="2"/>
  <c r="J97" i="2"/>
  <c r="I97" i="2"/>
  <c r="I96" i="2" s="1"/>
  <c r="I95" i="2" s="1"/>
  <c r="L96" i="2"/>
  <c r="K96" i="2"/>
  <c r="J96" i="2"/>
  <c r="L95" i="2"/>
  <c r="K95" i="2"/>
  <c r="J95" i="2"/>
  <c r="L92" i="2"/>
  <c r="K92" i="2"/>
  <c r="J92" i="2"/>
  <c r="I92" i="2"/>
  <c r="L91" i="2"/>
  <c r="K91" i="2"/>
  <c r="J91" i="2"/>
  <c r="I91" i="2"/>
  <c r="I90" i="2" s="1"/>
  <c r="L90" i="2"/>
  <c r="K90" i="2"/>
  <c r="J90" i="2"/>
  <c r="L89" i="2"/>
  <c r="K89" i="2"/>
  <c r="J89" i="2"/>
  <c r="L85" i="2"/>
  <c r="K85" i="2"/>
  <c r="J85" i="2"/>
  <c r="I85" i="2"/>
  <c r="I84" i="2" s="1"/>
  <c r="I83" i="2" s="1"/>
  <c r="I82" i="2" s="1"/>
  <c r="L84" i="2"/>
  <c r="K84" i="2"/>
  <c r="J84" i="2"/>
  <c r="L83" i="2"/>
  <c r="K83" i="2"/>
  <c r="J83" i="2"/>
  <c r="L82" i="2"/>
  <c r="K82" i="2"/>
  <c r="J82" i="2"/>
  <c r="L80" i="2"/>
  <c r="K80" i="2"/>
  <c r="J80" i="2"/>
  <c r="I80" i="2"/>
  <c r="I79" i="2" s="1"/>
  <c r="I78" i="2" s="1"/>
  <c r="L79" i="2"/>
  <c r="K79" i="2"/>
  <c r="J79" i="2"/>
  <c r="L78" i="2"/>
  <c r="K78" i="2"/>
  <c r="J78" i="2"/>
  <c r="L74" i="2"/>
  <c r="K74" i="2"/>
  <c r="J74" i="2"/>
  <c r="I74" i="2"/>
  <c r="I73" i="2" s="1"/>
  <c r="L73" i="2"/>
  <c r="K73" i="2"/>
  <c r="J73" i="2"/>
  <c r="L69" i="2"/>
  <c r="K69" i="2"/>
  <c r="J69" i="2"/>
  <c r="I69" i="2"/>
  <c r="I68" i="2" s="1"/>
  <c r="L68" i="2"/>
  <c r="K68" i="2"/>
  <c r="J68" i="2"/>
  <c r="L64" i="2"/>
  <c r="K64" i="2"/>
  <c r="J64" i="2"/>
  <c r="I64" i="2"/>
  <c r="I63" i="2" s="1"/>
  <c r="I62" i="2" s="1"/>
  <c r="I61" i="2" s="1"/>
  <c r="L63" i="2"/>
  <c r="K63" i="2"/>
  <c r="J63" i="2"/>
  <c r="L62" i="2"/>
  <c r="K62" i="2"/>
  <c r="J62" i="2"/>
  <c r="L61" i="2"/>
  <c r="K61" i="2"/>
  <c r="J61" i="2"/>
  <c r="L45" i="2"/>
  <c r="K45" i="2"/>
  <c r="J45" i="2"/>
  <c r="I45" i="2"/>
  <c r="I44" i="2" s="1"/>
  <c r="I43" i="2" s="1"/>
  <c r="I42" i="2" s="1"/>
  <c r="L44" i="2"/>
  <c r="K44" i="2"/>
  <c r="J44" i="2"/>
  <c r="L43" i="2"/>
  <c r="K43" i="2"/>
  <c r="J43" i="2"/>
  <c r="L42" i="2"/>
  <c r="K42" i="2"/>
  <c r="J42" i="2"/>
  <c r="L40" i="2"/>
  <c r="K40" i="2"/>
  <c r="J40" i="2"/>
  <c r="I40" i="2"/>
  <c r="L39" i="2"/>
  <c r="K39" i="2"/>
  <c r="J39" i="2"/>
  <c r="I39" i="2"/>
  <c r="I38" i="2" s="1"/>
  <c r="L38" i="2"/>
  <c r="K38" i="2"/>
  <c r="J38" i="2"/>
  <c r="L36" i="2"/>
  <c r="K36" i="2"/>
  <c r="J36" i="2"/>
  <c r="I36" i="2"/>
  <c r="L34" i="2"/>
  <c r="K34" i="2"/>
  <c r="J34" i="2"/>
  <c r="I34" i="2"/>
  <c r="L33" i="2"/>
  <c r="K33" i="2"/>
  <c r="J33" i="2"/>
  <c r="I33" i="2"/>
  <c r="I32" i="2" s="1"/>
  <c r="I31" i="2" s="1"/>
  <c r="L32" i="2"/>
  <c r="K32" i="2"/>
  <c r="J32" i="2"/>
  <c r="L31" i="2"/>
  <c r="K31" i="2"/>
  <c r="J31" i="2"/>
  <c r="L30" i="2"/>
  <c r="L360" i="2" s="1"/>
  <c r="K30" i="2"/>
  <c r="K360" i="2" s="1"/>
  <c r="J30" i="2"/>
  <c r="J360" i="2" s="1"/>
  <c r="L357" i="4"/>
  <c r="K357" i="4"/>
  <c r="J357" i="4"/>
  <c r="I357" i="4"/>
  <c r="I356" i="4" s="1"/>
  <c r="L356" i="4"/>
  <c r="K356" i="4"/>
  <c r="J356" i="4"/>
  <c r="L354" i="4"/>
  <c r="K354" i="4"/>
  <c r="J354" i="4"/>
  <c r="I354" i="4"/>
  <c r="L353" i="4"/>
  <c r="K353" i="4"/>
  <c r="J353" i="4"/>
  <c r="I353" i="4"/>
  <c r="L351" i="4"/>
  <c r="K351" i="4"/>
  <c r="J351" i="4"/>
  <c r="I351" i="4"/>
  <c r="L350" i="4"/>
  <c r="K350" i="4"/>
  <c r="J350" i="4"/>
  <c r="I350" i="4"/>
  <c r="L347" i="4"/>
  <c r="K347" i="4"/>
  <c r="J347" i="4"/>
  <c r="I347" i="4"/>
  <c r="L346" i="4"/>
  <c r="K346" i="4"/>
  <c r="J346" i="4"/>
  <c r="I346" i="4"/>
  <c r="L343" i="4"/>
  <c r="K343" i="4"/>
  <c r="J343" i="4"/>
  <c r="I343" i="4"/>
  <c r="I342" i="4" s="1"/>
  <c r="L342" i="4"/>
  <c r="K342" i="4"/>
  <c r="J342" i="4"/>
  <c r="L339" i="4"/>
  <c r="K339" i="4"/>
  <c r="J339" i="4"/>
  <c r="I339" i="4"/>
  <c r="I338" i="4" s="1"/>
  <c r="L338" i="4"/>
  <c r="K338" i="4"/>
  <c r="J338" i="4"/>
  <c r="L335" i="4"/>
  <c r="K335" i="4"/>
  <c r="J335" i="4"/>
  <c r="I335" i="4"/>
  <c r="L332" i="4"/>
  <c r="K332" i="4"/>
  <c r="J332" i="4"/>
  <c r="I332" i="4"/>
  <c r="L330" i="4"/>
  <c r="K330" i="4"/>
  <c r="J330" i="4"/>
  <c r="I330" i="4"/>
  <c r="I329" i="4" s="1"/>
  <c r="L329" i="4"/>
  <c r="K329" i="4"/>
  <c r="J329" i="4"/>
  <c r="L328" i="4"/>
  <c r="K328" i="4"/>
  <c r="J328" i="4"/>
  <c r="L325" i="4"/>
  <c r="K325" i="4"/>
  <c r="J325" i="4"/>
  <c r="I325" i="4"/>
  <c r="I324" i="4" s="1"/>
  <c r="L324" i="4"/>
  <c r="K324" i="4"/>
  <c r="J324" i="4"/>
  <c r="L322" i="4"/>
  <c r="K322" i="4"/>
  <c r="J322" i="4"/>
  <c r="I322" i="4"/>
  <c r="L321" i="4"/>
  <c r="K321" i="4"/>
  <c r="J321" i="4"/>
  <c r="I321" i="4"/>
  <c r="L319" i="4"/>
  <c r="K319" i="4"/>
  <c r="J319" i="4"/>
  <c r="I319" i="4"/>
  <c r="L318" i="4"/>
  <c r="K318" i="4"/>
  <c r="J318" i="4"/>
  <c r="I318" i="4"/>
  <c r="L315" i="4"/>
  <c r="K315" i="4"/>
  <c r="J315" i="4"/>
  <c r="I315" i="4"/>
  <c r="I314" i="4" s="1"/>
  <c r="L314" i="4"/>
  <c r="K314" i="4"/>
  <c r="J314" i="4"/>
  <c r="L311" i="4"/>
  <c r="K311" i="4"/>
  <c r="J311" i="4"/>
  <c r="I311" i="4"/>
  <c r="I310" i="4" s="1"/>
  <c r="L310" i="4"/>
  <c r="K310" i="4"/>
  <c r="J310" i="4"/>
  <c r="L307" i="4"/>
  <c r="K307" i="4"/>
  <c r="J307" i="4"/>
  <c r="I307" i="4"/>
  <c r="L306" i="4"/>
  <c r="K306" i="4"/>
  <c r="J306" i="4"/>
  <c r="I306" i="4"/>
  <c r="L303" i="4"/>
  <c r="K303" i="4"/>
  <c r="J303" i="4"/>
  <c r="I303" i="4"/>
  <c r="L300" i="4"/>
  <c r="K300" i="4"/>
  <c r="J300" i="4"/>
  <c r="I300" i="4"/>
  <c r="L298" i="4"/>
  <c r="K298" i="4"/>
  <c r="J298" i="4"/>
  <c r="I298" i="4"/>
  <c r="L297" i="4"/>
  <c r="K297" i="4"/>
  <c r="J297" i="4"/>
  <c r="I297" i="4"/>
  <c r="I296" i="4" s="1"/>
  <c r="L296" i="4"/>
  <c r="K296" i="4"/>
  <c r="J296" i="4"/>
  <c r="L295" i="4"/>
  <c r="K295" i="4"/>
  <c r="J295" i="4"/>
  <c r="L292" i="4"/>
  <c r="K292" i="4"/>
  <c r="J292" i="4"/>
  <c r="I292" i="4"/>
  <c r="L291" i="4"/>
  <c r="K291" i="4"/>
  <c r="J291" i="4"/>
  <c r="I291" i="4"/>
  <c r="L289" i="4"/>
  <c r="K289" i="4"/>
  <c r="J289" i="4"/>
  <c r="I289" i="4"/>
  <c r="L288" i="4"/>
  <c r="K288" i="4"/>
  <c r="J288" i="4"/>
  <c r="I288" i="4"/>
  <c r="L286" i="4"/>
  <c r="K286" i="4"/>
  <c r="J286" i="4"/>
  <c r="I286" i="4"/>
  <c r="L285" i="4"/>
  <c r="K285" i="4"/>
  <c r="J285" i="4"/>
  <c r="I285" i="4"/>
  <c r="L282" i="4"/>
  <c r="K282" i="4"/>
  <c r="J282" i="4"/>
  <c r="I282" i="4"/>
  <c r="L281" i="4"/>
  <c r="K281" i="4"/>
  <c r="J281" i="4"/>
  <c r="I281" i="4"/>
  <c r="L278" i="4"/>
  <c r="K278" i="4"/>
  <c r="J278" i="4"/>
  <c r="I278" i="4"/>
  <c r="I277" i="4" s="1"/>
  <c r="L277" i="4"/>
  <c r="K277" i="4"/>
  <c r="J277" i="4"/>
  <c r="L274" i="4"/>
  <c r="K274" i="4"/>
  <c r="J274" i="4"/>
  <c r="I274" i="4"/>
  <c r="L273" i="4"/>
  <c r="K273" i="4"/>
  <c r="J273" i="4"/>
  <c r="I273" i="4"/>
  <c r="L270" i="4"/>
  <c r="K270" i="4"/>
  <c r="J270" i="4"/>
  <c r="I270" i="4"/>
  <c r="L267" i="4"/>
  <c r="K267" i="4"/>
  <c r="J267" i="4"/>
  <c r="I267" i="4"/>
  <c r="L265" i="4"/>
  <c r="K265" i="4"/>
  <c r="J265" i="4"/>
  <c r="I265" i="4"/>
  <c r="L264" i="4"/>
  <c r="K264" i="4"/>
  <c r="J264" i="4"/>
  <c r="I264" i="4"/>
  <c r="I263" i="4" s="1"/>
  <c r="L263" i="4"/>
  <c r="K263" i="4"/>
  <c r="J263" i="4"/>
  <c r="L260" i="4"/>
  <c r="K260" i="4"/>
  <c r="J260" i="4"/>
  <c r="I260" i="4"/>
  <c r="I259" i="4" s="1"/>
  <c r="L259" i="4"/>
  <c r="K259" i="4"/>
  <c r="J259" i="4"/>
  <c r="L257" i="4"/>
  <c r="K257" i="4"/>
  <c r="J257" i="4"/>
  <c r="I257" i="4"/>
  <c r="I256" i="4" s="1"/>
  <c r="L256" i="4"/>
  <c r="K256" i="4"/>
  <c r="J256" i="4"/>
  <c r="L254" i="4"/>
  <c r="K254" i="4"/>
  <c r="J254" i="4"/>
  <c r="I254" i="4"/>
  <c r="L253" i="4"/>
  <c r="K253" i="4"/>
  <c r="J253" i="4"/>
  <c r="I253" i="4"/>
  <c r="L250" i="4"/>
  <c r="K250" i="4"/>
  <c r="J250" i="4"/>
  <c r="I250" i="4"/>
  <c r="L249" i="4"/>
  <c r="K249" i="4"/>
  <c r="J249" i="4"/>
  <c r="I249" i="4"/>
  <c r="L246" i="4"/>
  <c r="K246" i="4"/>
  <c r="J246" i="4"/>
  <c r="I246" i="4"/>
  <c r="L245" i="4"/>
  <c r="K245" i="4"/>
  <c r="J245" i="4"/>
  <c r="I245" i="4"/>
  <c r="L242" i="4"/>
  <c r="K242" i="4"/>
  <c r="J242" i="4"/>
  <c r="I242" i="4"/>
  <c r="I241" i="4" s="1"/>
  <c r="L241" i="4"/>
  <c r="K241" i="4"/>
  <c r="J241" i="4"/>
  <c r="L238" i="4"/>
  <c r="K238" i="4"/>
  <c r="J238" i="4"/>
  <c r="I238" i="4"/>
  <c r="L235" i="4"/>
  <c r="K235" i="4"/>
  <c r="J235" i="4"/>
  <c r="I235" i="4"/>
  <c r="L233" i="4"/>
  <c r="K233" i="4"/>
  <c r="J233" i="4"/>
  <c r="I233" i="4"/>
  <c r="L232" i="4"/>
  <c r="K232" i="4"/>
  <c r="J232" i="4"/>
  <c r="I232" i="4"/>
  <c r="L231" i="4"/>
  <c r="K231" i="4"/>
  <c r="J231" i="4"/>
  <c r="J230" i="4" s="1"/>
  <c r="L230" i="4"/>
  <c r="K230" i="4"/>
  <c r="L226" i="4"/>
  <c r="K226" i="4"/>
  <c r="J226" i="4"/>
  <c r="I226" i="4"/>
  <c r="I225" i="4" s="1"/>
  <c r="I224" i="4" s="1"/>
  <c r="L225" i="4"/>
  <c r="K225" i="4"/>
  <c r="J225" i="4"/>
  <c r="L224" i="4"/>
  <c r="K224" i="4"/>
  <c r="J224" i="4"/>
  <c r="L222" i="4"/>
  <c r="K222" i="4"/>
  <c r="J222" i="4"/>
  <c r="J221" i="4" s="1"/>
  <c r="J220" i="4" s="1"/>
  <c r="I222" i="4"/>
  <c r="L221" i="4"/>
  <c r="K221" i="4"/>
  <c r="I221" i="4"/>
  <c r="I220" i="4" s="1"/>
  <c r="L220" i="4"/>
  <c r="K220" i="4"/>
  <c r="L213" i="4"/>
  <c r="K213" i="4"/>
  <c r="J213" i="4"/>
  <c r="J212" i="4" s="1"/>
  <c r="I213" i="4"/>
  <c r="I212" i="4" s="1"/>
  <c r="I208" i="4" s="1"/>
  <c r="L212" i="4"/>
  <c r="K212" i="4"/>
  <c r="L210" i="4"/>
  <c r="K210" i="4"/>
  <c r="J210" i="4"/>
  <c r="I210" i="4"/>
  <c r="L209" i="4"/>
  <c r="K209" i="4"/>
  <c r="J209" i="4"/>
  <c r="I209" i="4"/>
  <c r="L208" i="4"/>
  <c r="K208" i="4"/>
  <c r="L203" i="4"/>
  <c r="K203" i="4"/>
  <c r="J203" i="4"/>
  <c r="J202" i="4" s="1"/>
  <c r="J201" i="4" s="1"/>
  <c r="I203" i="4"/>
  <c r="I202" i="4" s="1"/>
  <c r="I201" i="4" s="1"/>
  <c r="L202" i="4"/>
  <c r="K202" i="4"/>
  <c r="L201" i="4"/>
  <c r="K201" i="4"/>
  <c r="L199" i="4"/>
  <c r="K199" i="4"/>
  <c r="J199" i="4"/>
  <c r="I199" i="4"/>
  <c r="I198" i="4" s="1"/>
  <c r="L198" i="4"/>
  <c r="K198" i="4"/>
  <c r="J198" i="4"/>
  <c r="L194" i="4"/>
  <c r="K194" i="4"/>
  <c r="J194" i="4"/>
  <c r="I194" i="4"/>
  <c r="I193" i="4" s="1"/>
  <c r="L193" i="4"/>
  <c r="K193" i="4"/>
  <c r="J193" i="4"/>
  <c r="P188" i="4"/>
  <c r="O188" i="4"/>
  <c r="N188" i="4"/>
  <c r="M188" i="4"/>
  <c r="L188" i="4"/>
  <c r="K188" i="4"/>
  <c r="J188" i="4"/>
  <c r="J187" i="4" s="1"/>
  <c r="I188" i="4"/>
  <c r="L187" i="4"/>
  <c r="K187" i="4"/>
  <c r="I187" i="4"/>
  <c r="L183" i="4"/>
  <c r="K183" i="4"/>
  <c r="J183" i="4"/>
  <c r="J182" i="4" s="1"/>
  <c r="I183" i="4"/>
  <c r="L182" i="4"/>
  <c r="K182" i="4"/>
  <c r="I182" i="4"/>
  <c r="L180" i="4"/>
  <c r="K180" i="4"/>
  <c r="J180" i="4"/>
  <c r="J179" i="4" s="1"/>
  <c r="J178" i="4" s="1"/>
  <c r="I180" i="4"/>
  <c r="L179" i="4"/>
  <c r="K179" i="4"/>
  <c r="I179" i="4"/>
  <c r="I178" i="4" s="1"/>
  <c r="I177" i="4" s="1"/>
  <c r="L178" i="4"/>
  <c r="K178" i="4"/>
  <c r="L177" i="4"/>
  <c r="K177" i="4"/>
  <c r="L176" i="4"/>
  <c r="K176" i="4"/>
  <c r="L172" i="4"/>
  <c r="K172" i="4"/>
  <c r="J172" i="4"/>
  <c r="J171" i="4" s="1"/>
  <c r="I172" i="4"/>
  <c r="I171" i="4" s="1"/>
  <c r="L171" i="4"/>
  <c r="K171" i="4"/>
  <c r="L167" i="4"/>
  <c r="K167" i="4"/>
  <c r="J167" i="4"/>
  <c r="I167" i="4"/>
  <c r="L166" i="4"/>
  <c r="K166" i="4"/>
  <c r="J166" i="4"/>
  <c r="I166" i="4"/>
  <c r="I165" i="4" s="1"/>
  <c r="L165" i="4"/>
  <c r="K165" i="4"/>
  <c r="L163" i="4"/>
  <c r="K163" i="4"/>
  <c r="J163" i="4"/>
  <c r="J162" i="4" s="1"/>
  <c r="J161" i="4" s="1"/>
  <c r="I163" i="4"/>
  <c r="I162" i="4" s="1"/>
  <c r="I161" i="4" s="1"/>
  <c r="L162" i="4"/>
  <c r="K162" i="4"/>
  <c r="L161" i="4"/>
  <c r="K161" i="4"/>
  <c r="L160" i="4"/>
  <c r="K160" i="4"/>
  <c r="L158" i="4"/>
  <c r="K158" i="4"/>
  <c r="J158" i="4"/>
  <c r="J157" i="4" s="1"/>
  <c r="I158" i="4"/>
  <c r="I157" i="4" s="1"/>
  <c r="L157" i="4"/>
  <c r="K157" i="4"/>
  <c r="L153" i="4"/>
  <c r="K153" i="4"/>
  <c r="J153" i="4"/>
  <c r="J152" i="4" s="1"/>
  <c r="J151" i="4" s="1"/>
  <c r="J150" i="4" s="1"/>
  <c r="I153" i="4"/>
  <c r="I152" i="4" s="1"/>
  <c r="L152" i="4"/>
  <c r="K152" i="4"/>
  <c r="L151" i="4"/>
  <c r="K151" i="4"/>
  <c r="L150" i="4"/>
  <c r="K150" i="4"/>
  <c r="L147" i="4"/>
  <c r="K147" i="4"/>
  <c r="J147" i="4"/>
  <c r="I147" i="4"/>
  <c r="I146" i="4" s="1"/>
  <c r="I145" i="4" s="1"/>
  <c r="L146" i="4"/>
  <c r="K146" i="4"/>
  <c r="J146" i="4"/>
  <c r="J145" i="4" s="1"/>
  <c r="L145" i="4"/>
  <c r="K145" i="4"/>
  <c r="L143" i="4"/>
  <c r="K143" i="4"/>
  <c r="J143" i="4"/>
  <c r="J142" i="4" s="1"/>
  <c r="I143" i="4"/>
  <c r="I142" i="4" s="1"/>
  <c r="L142" i="4"/>
  <c r="K142" i="4"/>
  <c r="L139" i="4"/>
  <c r="K139" i="4"/>
  <c r="J139" i="4"/>
  <c r="J138" i="4" s="1"/>
  <c r="J137" i="4" s="1"/>
  <c r="I139" i="4"/>
  <c r="I138" i="4" s="1"/>
  <c r="I137" i="4" s="1"/>
  <c r="L138" i="4"/>
  <c r="K138" i="4"/>
  <c r="L137" i="4"/>
  <c r="K137" i="4"/>
  <c r="L134" i="4"/>
  <c r="K134" i="4"/>
  <c r="J134" i="4"/>
  <c r="I134" i="4"/>
  <c r="L133" i="4"/>
  <c r="K133" i="4"/>
  <c r="J133" i="4"/>
  <c r="J132" i="4" s="1"/>
  <c r="J131" i="4" s="1"/>
  <c r="I133" i="4"/>
  <c r="I132" i="4" s="1"/>
  <c r="L132" i="4"/>
  <c r="K132" i="4"/>
  <c r="L131" i="4"/>
  <c r="K131" i="4"/>
  <c r="L129" i="4"/>
  <c r="K129" i="4"/>
  <c r="J129" i="4"/>
  <c r="J128" i="4" s="1"/>
  <c r="J127" i="4" s="1"/>
  <c r="I129" i="4"/>
  <c r="L128" i="4"/>
  <c r="K128" i="4"/>
  <c r="I128" i="4"/>
  <c r="I127" i="4" s="1"/>
  <c r="L127" i="4"/>
  <c r="K127" i="4"/>
  <c r="L125" i="4"/>
  <c r="K125" i="4"/>
  <c r="J125" i="4"/>
  <c r="I125" i="4"/>
  <c r="L124" i="4"/>
  <c r="K124" i="4"/>
  <c r="J124" i="4"/>
  <c r="J123" i="4" s="1"/>
  <c r="I124" i="4"/>
  <c r="I123" i="4" s="1"/>
  <c r="L123" i="4"/>
  <c r="K123" i="4"/>
  <c r="L121" i="4"/>
  <c r="K121" i="4"/>
  <c r="J121" i="4"/>
  <c r="J120" i="4" s="1"/>
  <c r="J119" i="4" s="1"/>
  <c r="I121" i="4"/>
  <c r="L120" i="4"/>
  <c r="K120" i="4"/>
  <c r="I120" i="4"/>
  <c r="L119" i="4"/>
  <c r="K119" i="4"/>
  <c r="I119" i="4"/>
  <c r="L117" i="4"/>
  <c r="K117" i="4"/>
  <c r="J117" i="4"/>
  <c r="I117" i="4"/>
  <c r="L116" i="4"/>
  <c r="K116" i="4"/>
  <c r="J116" i="4"/>
  <c r="J115" i="4" s="1"/>
  <c r="I116" i="4"/>
  <c r="I115" i="4" s="1"/>
  <c r="L115" i="4"/>
  <c r="K115" i="4"/>
  <c r="L112" i="4"/>
  <c r="K112" i="4"/>
  <c r="J112" i="4"/>
  <c r="I112" i="4"/>
  <c r="I111" i="4" s="1"/>
  <c r="I110" i="4" s="1"/>
  <c r="L111" i="4"/>
  <c r="K111" i="4"/>
  <c r="J111" i="4"/>
  <c r="J110" i="4" s="1"/>
  <c r="J109" i="4" s="1"/>
  <c r="L110" i="4"/>
  <c r="K110" i="4"/>
  <c r="L109" i="4"/>
  <c r="K109" i="4"/>
  <c r="L106" i="4"/>
  <c r="K106" i="4"/>
  <c r="J106" i="4"/>
  <c r="J105" i="4" s="1"/>
  <c r="I106" i="4"/>
  <c r="L105" i="4"/>
  <c r="K105" i="4"/>
  <c r="I105" i="4"/>
  <c r="L102" i="4"/>
  <c r="K102" i="4"/>
  <c r="J102" i="4"/>
  <c r="J101" i="4" s="1"/>
  <c r="J100" i="4" s="1"/>
  <c r="I102" i="4"/>
  <c r="L101" i="4"/>
  <c r="K101" i="4"/>
  <c r="I101" i="4"/>
  <c r="L100" i="4"/>
  <c r="K100" i="4"/>
  <c r="I100" i="4"/>
  <c r="L97" i="4"/>
  <c r="K97" i="4"/>
  <c r="J97" i="4"/>
  <c r="J96" i="4" s="1"/>
  <c r="J95" i="4" s="1"/>
  <c r="I97" i="4"/>
  <c r="L96" i="4"/>
  <c r="K96" i="4"/>
  <c r="I96" i="4"/>
  <c r="L95" i="4"/>
  <c r="K95" i="4"/>
  <c r="I95" i="4"/>
  <c r="L92" i="4"/>
  <c r="K92" i="4"/>
  <c r="J92" i="4"/>
  <c r="J91" i="4" s="1"/>
  <c r="J90" i="4" s="1"/>
  <c r="I92" i="4"/>
  <c r="L91" i="4"/>
  <c r="K91" i="4"/>
  <c r="I91" i="4"/>
  <c r="L90" i="4"/>
  <c r="K90" i="4"/>
  <c r="I90" i="4"/>
  <c r="L89" i="4"/>
  <c r="K89" i="4"/>
  <c r="I89" i="4"/>
  <c r="L85" i="4"/>
  <c r="K85" i="4"/>
  <c r="J85" i="4"/>
  <c r="I85" i="4"/>
  <c r="L84" i="4"/>
  <c r="K84" i="4"/>
  <c r="J84" i="4"/>
  <c r="J83" i="4" s="1"/>
  <c r="J82" i="4" s="1"/>
  <c r="I84" i="4"/>
  <c r="L83" i="4"/>
  <c r="K83" i="4"/>
  <c r="I83" i="4"/>
  <c r="L82" i="4"/>
  <c r="K82" i="4"/>
  <c r="I82" i="4"/>
  <c r="L80" i="4"/>
  <c r="K80" i="4"/>
  <c r="J80" i="4"/>
  <c r="J79" i="4" s="1"/>
  <c r="J78" i="4" s="1"/>
  <c r="I80" i="4"/>
  <c r="L79" i="4"/>
  <c r="K79" i="4"/>
  <c r="I79" i="4"/>
  <c r="L78" i="4"/>
  <c r="K78" i="4"/>
  <c r="I78" i="4"/>
  <c r="L74" i="4"/>
  <c r="K74" i="4"/>
  <c r="J74" i="4"/>
  <c r="J73" i="4" s="1"/>
  <c r="I74" i="4"/>
  <c r="L73" i="4"/>
  <c r="K73" i="4"/>
  <c r="I73" i="4"/>
  <c r="L69" i="4"/>
  <c r="K69" i="4"/>
  <c r="J69" i="4"/>
  <c r="J68" i="4" s="1"/>
  <c r="I69" i="4"/>
  <c r="L68" i="4"/>
  <c r="K68" i="4"/>
  <c r="I68" i="4"/>
  <c r="L64" i="4"/>
  <c r="K64" i="4"/>
  <c r="J64" i="4"/>
  <c r="J63" i="4" s="1"/>
  <c r="I64" i="4"/>
  <c r="L63" i="4"/>
  <c r="K63" i="4"/>
  <c r="I63" i="4"/>
  <c r="L62" i="4"/>
  <c r="K62" i="4"/>
  <c r="I62" i="4"/>
  <c r="L61" i="4"/>
  <c r="K61" i="4"/>
  <c r="I61" i="4"/>
  <c r="L45" i="4"/>
  <c r="K45" i="4"/>
  <c r="J45" i="4"/>
  <c r="J44" i="4" s="1"/>
  <c r="J43" i="4" s="1"/>
  <c r="J42" i="4" s="1"/>
  <c r="I45" i="4"/>
  <c r="L44" i="4"/>
  <c r="K44" i="4"/>
  <c r="I44" i="4"/>
  <c r="L43" i="4"/>
  <c r="K43" i="4"/>
  <c r="I43" i="4"/>
  <c r="L42" i="4"/>
  <c r="K42" i="4"/>
  <c r="I42" i="4"/>
  <c r="L40" i="4"/>
  <c r="K40" i="4"/>
  <c r="J40" i="4"/>
  <c r="J39" i="4" s="1"/>
  <c r="J38" i="4" s="1"/>
  <c r="J31" i="4" s="1"/>
  <c r="I40" i="4"/>
  <c r="L39" i="4"/>
  <c r="K39" i="4"/>
  <c r="I39" i="4"/>
  <c r="L38" i="4"/>
  <c r="K38" i="4"/>
  <c r="I38" i="4"/>
  <c r="L36" i="4"/>
  <c r="K36" i="4"/>
  <c r="J36" i="4"/>
  <c r="I36" i="4"/>
  <c r="L34" i="4"/>
  <c r="K34" i="4"/>
  <c r="J34" i="4"/>
  <c r="I34" i="4"/>
  <c r="L33" i="4"/>
  <c r="K33" i="4"/>
  <c r="J33" i="4"/>
  <c r="I33" i="4"/>
  <c r="L32" i="4"/>
  <c r="K32" i="4"/>
  <c r="J32" i="4"/>
  <c r="I32" i="4"/>
  <c r="L31" i="4"/>
  <c r="K31" i="4"/>
  <c r="I31" i="4"/>
  <c r="L30" i="4"/>
  <c r="L360" i="4" s="1"/>
  <c r="K30" i="4"/>
  <c r="K360" i="4" s="1"/>
  <c r="I165" i="2" l="1"/>
  <c r="I263" i="2"/>
  <c r="I89" i="2"/>
  <c r="I30" i="2" s="1"/>
  <c r="I360" i="2" s="1"/>
  <c r="I109" i="2"/>
  <c r="I160" i="2"/>
  <c r="I208" i="2"/>
  <c r="I177" i="2" s="1"/>
  <c r="I176" i="2" s="1"/>
  <c r="I231" i="2"/>
  <c r="I230" i="2" s="1"/>
  <c r="I296" i="2"/>
  <c r="I295" i="2" s="1"/>
  <c r="I328" i="2"/>
  <c r="J89" i="4"/>
  <c r="I131" i="4"/>
  <c r="J165" i="4"/>
  <c r="J62" i="4"/>
  <c r="J61" i="4" s="1"/>
  <c r="J30" i="4" s="1"/>
  <c r="I109" i="4"/>
  <c r="I30" i="4" s="1"/>
  <c r="I151" i="4"/>
  <c r="I150" i="4" s="1"/>
  <c r="I160" i="4"/>
  <c r="J208" i="4"/>
  <c r="J177" i="4" s="1"/>
  <c r="J176" i="4" s="1"/>
  <c r="J160" i="4"/>
  <c r="I231" i="4"/>
  <c r="I230" i="4" s="1"/>
  <c r="I328" i="4"/>
  <c r="I295" i="4" s="1"/>
  <c r="I176" i="4" s="1"/>
  <c r="J360" i="4" l="1"/>
  <c r="I360" i="4"/>
  <c r="L27" i="7" l="1"/>
  <c r="J27" i="7"/>
  <c r="H27" i="7"/>
  <c r="F27" i="7"/>
  <c r="E27" i="7"/>
  <c r="N26" i="7"/>
  <c r="N25" i="7"/>
  <c r="N24" i="7"/>
  <c r="N23" i="7"/>
  <c r="N22" i="7"/>
  <c r="N29" i="7" s="1"/>
  <c r="G27" i="6" l="1"/>
  <c r="F27" i="6"/>
  <c r="E27" i="6"/>
  <c r="D27" i="6"/>
  <c r="H23" i="6"/>
  <c r="H22" i="6"/>
  <c r="H27" i="6" l="1"/>
  <c r="H21" i="5"/>
  <c r="H18" i="5"/>
</calcChain>
</file>

<file path=xl/sharedStrings.xml><?xml version="1.0" encoding="utf-8"?>
<sst xmlns="http://schemas.openxmlformats.org/spreadsheetml/2006/main" count="3138" uniqueCount="484">
  <si>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</si>
  <si>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</si>
  <si>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</si>
  <si>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</si>
  <si>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</si>
  <si>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</si>
  <si>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Priekulės vaikų lopšelis-darželis, 191787491, Lietuvininkų-11 Priekulės Klaipėdos rajonas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</si>
  <si>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</si>
  <si>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</si>
  <si>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</si>
  <si>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</si>
  <si>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</si>
  <si>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</si>
  <si>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</si>
  <si>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</si>
  <si>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</si>
  <si>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</si>
  <si>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</si>
  <si>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</si>
  <si>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191787491</t>
  </si>
  <si>
    <t>1.1.1.33. Ikimokyklinio ir priešmokyklinio ugdymo programų įgyvendinimas bei tinkamos ugdymo aplinkos užtikrinimas Priekulės lopšelyje-darželyje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</si>
  <si>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</si>
  <si>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</si>
  <si>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</si>
  <si>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</si>
  <si>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</si>
  <si>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</si>
  <si>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</si>
  <si>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</si>
  <si>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</si>
  <si>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</si>
  <si>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</si>
  <si>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</si>
  <si>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</si>
  <si>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</si>
  <si>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</si>
  <si>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</si>
  <si>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</si>
  <si>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</si>
  <si>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</si>
  <si>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</si>
  <si>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</si>
  <si>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</si>
  <si>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</si>
  <si>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</si>
  <si>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</si>
  <si>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</si>
  <si>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</si>
  <si>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</si>
  <si>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</si>
  <si>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</si>
  <si>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</si>
  <si>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</si>
  <si>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</si>
  <si>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</si>
  <si>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</si>
  <si>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</si>
  <si>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</si>
  <si>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</si>
  <si>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</si>
  <si>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</si>
  <si>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</si>
  <si>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</si>
  <si>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</si>
  <si>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</si>
  <si>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</si>
  <si>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</si>
  <si>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</si>
  <si>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</si>
  <si>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</si>
  <si>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</si>
  <si>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</si>
  <si>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</si>
  <si>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</si>
  <si>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</si>
  <si>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</si>
  <si>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</si>
  <si>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</si>
  <si>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</si>
  <si>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</si>
  <si>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</si>
  <si>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</si>
  <si>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</si>
  <si>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</si>
  <si>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</si>
  <si>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</si>
  <si>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</si>
  <si>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</si>
  <si>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</si>
  <si>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</si>
  <si>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</si>
  <si>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</si>
  <si>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</si>
  <si>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</si>
  <si>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</si>
  <si>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</si>
  <si>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</si>
  <si>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</si>
  <si>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</si>
  <si>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</si>
  <si>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</si>
  <si>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</si>
  <si>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</si>
  <si>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</si>
  <si>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</si>
  <si>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</si>
  <si>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</si>
  <si>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</si>
  <si>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</si>
  <si>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</si>
  <si>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</si>
  <si>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</si>
  <si>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</si>
  <si>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</si>
  <si>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</si>
  <si>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</si>
  <si>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</si>
  <si>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</si>
  <si>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</si>
  <si>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</si>
  <si>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</si>
  <si>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</si>
  <si>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</si>
  <si>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</si>
  <si>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</si>
  <si>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</si>
  <si>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</si>
  <si>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</si>
  <si>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</si>
  <si>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</si>
  <si>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</si>
  <si>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</si>
  <si>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</si>
  <si>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</si>
  <si>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</si>
  <si>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</si>
  <si>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</si>
  <si>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</si>
  <si>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</si>
  <si>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</si>
  <si>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</si>
  <si>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</si>
  <si>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</si>
  <si>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</si>
  <si>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</si>
  <si>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</si>
  <si>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</si>
  <si>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</si>
  <si>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</si>
  <si>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</si>
  <si>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</si>
  <si>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</si>
  <si>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</si>
  <si>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</si>
  <si>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</si>
  <si>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</si>
  <si>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</si>
  <si>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</si>
  <si>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</si>
  <si>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</si>
  <si>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</si>
  <si>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</si>
  <si>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</si>
  <si>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</si>
  <si>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</si>
  <si>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</si>
  <si>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</si>
  <si>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</si>
  <si>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</si>
  <si>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</si>
  <si>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</si>
  <si>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</si>
  <si>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</si>
  <si>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</si>
  <si>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</si>
  <si>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</si>
  <si>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</si>
  <si>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</si>
  <si>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</si>
  <si>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</si>
  <si>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</si>
  <si>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</si>
  <si>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</si>
  <si>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</si>
  <si>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</si>
  <si>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</si>
  <si>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</si>
  <si>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</si>
  <si>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</si>
  <si>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</si>
  <si>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</si>
  <si>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</si>
  <si>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</si>
  <si>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</si>
  <si>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</si>
  <si>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</si>
  <si>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</si>
  <si>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</si>
  <si>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</si>
  <si>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</si>
  <si>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</si>
  <si>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</si>
  <si>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</si>
  <si>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</si>
  <si>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</si>
  <si>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</si>
  <si>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</si>
  <si>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</si>
  <si>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</si>
  <si>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</si>
  <si>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</si>
  <si>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</si>
  <si>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</si>
  <si>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</si>
  <si>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</si>
  <si>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</si>
  <si>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</si>
  <si>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</si>
  <si>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</si>
  <si>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</si>
  <si>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</si>
  <si>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</si>
  <si>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</si>
  <si>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</si>
  <si>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</si>
  <si>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</si>
  <si>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</si>
  <si>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</si>
  <si>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>Direktorė</t>
  </si>
  <si>
    <t>Vilija Rimkuvienė</t>
  </si>
  <si>
    <t xml:space="preserve">      (įstaigos vadovo ar jo įgalioto asmens pareigų  pavadinimas)</t>
  </si>
  <si>
    <t>(parašas)</t>
  </si>
  <si>
    <t>(vardas ir pavardė)</t>
  </si>
  <si>
    <t>Vyr. buhalterė</t>
  </si>
  <si>
    <t>Vilija Vasiulienė</t>
  </si>
  <si>
    <t xml:space="preserve">  (vyriausiasis buhalteris (buhalteris)/centralizuotos apskaitos įstaigos vadovas arba jo įgaliotas asmuo</t>
  </si>
  <si>
    <t>Bendra</t>
  </si>
  <si>
    <t>S</t>
  </si>
  <si>
    <t>Pajamos už paslaugas ir nuomą</t>
  </si>
  <si>
    <t>SB</t>
  </si>
  <si>
    <t>Savivaldybės biudžeto lėšos</t>
  </si>
  <si>
    <t>Priekulės vaikų lopšelis-darželis</t>
  </si>
  <si>
    <t>(Įstaigos pavadinimas)</t>
  </si>
  <si>
    <t>Klaipėdos raj.savivaldybės administracijos (Biudžeto ir ekonomikos skyriui)</t>
  </si>
  <si>
    <t>PAŽYMA DĖL GAUTINŲ, GAUTŲ IR GRĄŽINTINŲ FINANSAVIMO SUMŲ</t>
  </si>
  <si>
    <t>Lietuvininkų-11 Priekulės Klaipėdos rajonas</t>
  </si>
  <si>
    <t>Ataskaitinis laikotarpis: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</si>
  <si>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</si>
  <si>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</si>
  <si>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</si>
  <si>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</si>
  <si>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</si>
  <si>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</si>
  <si>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</si>
  <si>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ML</t>
  </si>
  <si>
    <t>Kitoms išlaidoms</t>
  </si>
  <si>
    <t>09.01.01.01.</t>
  </si>
  <si>
    <t>Iš viso</t>
  </si>
  <si>
    <t>Atsargoms</t>
  </si>
  <si>
    <t>(Parašas) (Vardas ir pavardė)</t>
  </si>
  <si>
    <t xml:space="preserve">                            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</si>
  <si>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</si>
  <si>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</si>
  <si>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</si>
  <si>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</si>
  <si>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PRIEKULĖS VAIKŲ LOPŠELIS-DARŽELIS 191787491</t>
  </si>
  <si>
    <t>(įstaigos pavadinimas, kodas)</t>
  </si>
  <si>
    <t>(data)</t>
  </si>
  <si>
    <t>Priekulė</t>
  </si>
  <si>
    <t xml:space="preserve">                       (sudarymo vieta)</t>
  </si>
  <si>
    <t>(Eurais)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</si>
  <si>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</si>
  <si>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</si>
  <si>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</si>
  <si>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</si>
  <si>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</si>
  <si>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</si>
  <si>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</si>
  <si>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</si>
  <si>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turto naudojimo pajamos</t>
  </si>
  <si>
    <t>Apskaičiuotos prekių, turto ir paslaugų pardavimo pajamos</t>
  </si>
  <si>
    <t>IŠ VISO:</t>
  </si>
  <si>
    <t>(vadovo ar jo įgalioto asmens pareigos)</t>
  </si>
  <si>
    <t>(vyriausiojo buhalterio (buhalterio) ar jo įgalioto asmens pareigos)</t>
  </si>
  <si>
    <t>Mokymo lėšos</t>
  </si>
  <si>
    <t xml:space="preserve">P A T V I R T I N T A </t>
  </si>
  <si>
    <t>Klaipėdos rajono savivaldybės</t>
  </si>
  <si>
    <t>administracijos direktoriaus</t>
  </si>
  <si>
    <t>2018 m. vasario 6 d.</t>
  </si>
  <si>
    <t>įsakymu Nr.(5.1.1) AV - 306</t>
  </si>
  <si>
    <t>Lietuvininkų-11 Priekulė 191787491</t>
  </si>
  <si>
    <t>(Registracijos kodas ir buveinės adresas)</t>
  </si>
  <si>
    <r>
      <t>Metinė,</t>
    </r>
    <r>
      <rPr>
        <u/>
        <sz val="9"/>
        <rFont val="Arial"/>
        <family val="2"/>
        <charset val="186"/>
      </rPr>
      <t xml:space="preserve"> ketvirtinė</t>
    </r>
    <r>
      <rPr>
        <sz val="9"/>
        <rFont val="Arial"/>
        <family val="2"/>
        <charset val="186"/>
      </rPr>
      <t>, mėnesinė</t>
    </r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</si>
  <si>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</si>
  <si>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</si>
  <si>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</si>
  <si>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</si>
  <si>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</si>
  <si>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</si>
  <si>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</si>
  <si>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</si>
  <si>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</si>
  <si>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</si>
  <si>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</si>
  <si>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</si>
  <si>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</si>
  <si>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</si>
  <si>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</si>
  <si>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</si>
  <si>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</si>
  <si>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</si>
  <si>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</si>
  <si>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</si>
  <si>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</si>
  <si>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</si>
  <si>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</si>
  <si>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</si>
  <si>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</si>
  <si>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</si>
  <si>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Įstaigos vadovė</t>
  </si>
  <si>
    <t>Vyriausiasis buhalteris</t>
  </si>
  <si>
    <t xml:space="preserve">  </t>
  </si>
  <si>
    <t>(Įstaigos pavadinimas, kodas)</t>
  </si>
  <si>
    <t>(data ir numeris)</t>
  </si>
  <si>
    <t>Faktiškai</t>
  </si>
  <si>
    <t>Ataskaitinio laikotarpio</t>
  </si>
  <si>
    <t>Rodiklio pavadinimas</t>
  </si>
  <si>
    <t>metų pradžioje</t>
  </si>
  <si>
    <t xml:space="preserve"> Laikotarpio pabaigoje</t>
  </si>
  <si>
    <t>Patikslintas planas</t>
  </si>
  <si>
    <t>Įvykdyta</t>
  </si>
  <si>
    <t>Įstaigų skaičius</t>
  </si>
  <si>
    <t>x</t>
  </si>
  <si>
    <t>Grupių (klasių) skaičius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</si>
  <si>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</si>
  <si>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</si>
  <si>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</si>
  <si>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</si>
  <si>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</si>
  <si>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</si>
  <si>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</si>
  <si>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</si>
  <si>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</si>
  <si>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</si>
  <si>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</si>
  <si>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</si>
  <si>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</si>
  <si>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</si>
  <si>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</si>
  <si>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</si>
  <si>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</si>
  <si>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 xml:space="preserve"> Įstaigos  vadovas, vadovo pavaduotojai ugymui</t>
  </si>
  <si>
    <t>iš jų gaunantys DU iš ML lėšų</t>
  </si>
  <si>
    <t>Mokytojai, iš viso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</si>
  <si>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</si>
  <si>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</si>
  <si>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</si>
  <si>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</si>
  <si>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</si>
  <si>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</si>
  <si>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</si>
  <si>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</si>
  <si>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</si>
  <si>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</si>
  <si>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</si>
  <si>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 xml:space="preserve"> </t>
  </si>
  <si>
    <t>P A T V I R T I N T A</t>
  </si>
  <si>
    <r>
      <t xml:space="preserve">  Metinė, </t>
    </r>
    <r>
      <rPr>
        <u/>
        <sz val="8"/>
        <rFont val="Arial"/>
        <family val="2"/>
        <charset val="186"/>
      </rPr>
      <t>ketvirtinė</t>
    </r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</si>
  <si>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</si>
  <si>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</si>
  <si>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</si>
  <si>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</si>
  <si>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</si>
  <si>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</si>
  <si>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</si>
  <si>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</si>
  <si>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</si>
  <si>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</si>
  <si>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</si>
  <si>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</si>
  <si>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</si>
  <si>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</si>
  <si>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</si>
  <si>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</si>
  <si>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</si>
  <si>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</si>
  <si>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</si>
  <si>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</si>
  <si>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</si>
  <si>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</si>
  <si>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</si>
  <si>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</si>
  <si>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</si>
  <si>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</si>
  <si>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</si>
  <si>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</si>
  <si>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</si>
  <si>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</si>
  <si>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</si>
  <si>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</si>
  <si>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</si>
  <si>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</si>
  <si>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</si>
  <si>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</si>
  <si>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</si>
  <si>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</si>
  <si>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</si>
  <si>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>2.2.1.1.1.30</t>
  </si>
  <si>
    <t>2.7.3.1.1.1</t>
  </si>
  <si>
    <t>Iš viso:</t>
  </si>
  <si>
    <t xml:space="preserve">  (parašas)</t>
  </si>
  <si>
    <t xml:space="preserve">                                  (vardas ir pavardė)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</si>
  <si>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</si>
  <si>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</si>
  <si>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</si>
  <si>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</si>
  <si>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</si>
  <si>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 xml:space="preserve">     </t>
  </si>
  <si>
    <t>Ministerijos / Savivaldybės</t>
  </si>
  <si>
    <t>(Eurais,ct)</t>
  </si>
  <si>
    <t>Eil.Nr.</t>
  </si>
  <si>
    <t>Mokėtinos sumos</t>
  </si>
  <si>
    <t>likutis metų pradžioje</t>
  </si>
  <si>
    <t>likutis ataskaitinio laikotarpio pabaigoje</t>
  </si>
  <si>
    <t>iš viso</t>
  </si>
  <si>
    <t>iš jų ilgalaikių įsiskolinimų likutis*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</si>
  <si>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</si>
  <si>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</si>
  <si>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</si>
  <si>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</si>
  <si>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</si>
  <si>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</si>
  <si>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</si>
  <si>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</si>
  <si>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</si>
  <si>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</si>
  <si>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</si>
  <si>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</si>
  <si>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</si>
  <si>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</si>
  <si>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</si>
  <si>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</si>
  <si>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</si>
  <si>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</si>
  <si>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</si>
  <si>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</si>
  <si>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</si>
  <si>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Finansinio turto padidėjimo išlaidos (finansinio turto įsigijimo / investavimo išlaidos)</t>
  </si>
  <si>
    <t>IŠ VISO (2 + 3)</t>
  </si>
  <si>
    <t>*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</si>
  <si>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</si>
  <si>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</si>
  <si>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 xml:space="preserve">                                             (data)</t>
  </si>
  <si>
    <t>PAŽYMA DĖL SUKAUPTŲ FINANSAVIMO SUMŲ</t>
  </si>
  <si>
    <t>Sukaupta finansavimo pajamų suma ataskaitinio laikotarpio pabaigoje:</t>
  </si>
  <si>
    <t>Atostogų rezervas, iš jų:</t>
  </si>
  <si>
    <t>socialinio draudimo įmokos</t>
  </si>
  <si>
    <t>Inromacijos, reikalingos Lietuvos Respublikos savivaldybių iždų</t>
  </si>
  <si>
    <t xml:space="preserve"> PAŽYMA APIE PAJAMAS UŽ PASLAUGAS IR NUOMĄ  2020 m. rugsėjo 30 D. </t>
  </si>
  <si>
    <t xml:space="preserve">2020-10-08 Nr. </t>
  </si>
  <si>
    <t>SAVIVALDYBĖS BIUDŽETINIŲ ĮSTAIGŲ  PAJAMŲ ĮMOKŲ ATASKAITA UŽ 2020  METŲ III KETVIRTĮ</t>
  </si>
  <si>
    <t>2020-10-08 Nr.</t>
  </si>
  <si>
    <t>2020 M. RUGSĖJO MĖN. 30 D.</t>
  </si>
  <si>
    <t>3 ketvirtis</t>
  </si>
  <si>
    <t>2020.10.05 Nr.________________</t>
  </si>
  <si>
    <t>2020.10.08 Nr.________________</t>
  </si>
  <si>
    <t>1.4.4.28. Švietimo įstaigų patalpų remontas, mokyklinių autobusų remontas, buitinės, organizacinės technikos, mokymo priemonių įsigijimas</t>
  </si>
  <si>
    <t>Forma Nr.</t>
  </si>
  <si>
    <t>Valstybės biudžeto specialioji tikslinė dotacija</t>
  </si>
  <si>
    <t>Visų</t>
  </si>
  <si>
    <t>2020.10.85 Nr.________________</t>
  </si>
  <si>
    <t>2020-10-08 Nr.______</t>
  </si>
  <si>
    <t>2020 m. rugsėjo mėn. 30 d.</t>
  </si>
  <si>
    <t xml:space="preserve">                          2020.10.08 Nr.________________</t>
  </si>
  <si>
    <t>2020 m. kovo  24    d.</t>
  </si>
  <si>
    <t>įsakymu Nr.(5.1.1.E) AV - 659</t>
  </si>
  <si>
    <t>PRIEKULĖS VAIKŲ LOPŠELIS - DARŽELIS</t>
  </si>
  <si>
    <t xml:space="preserve">PAŽYMA PRIE MOKĖTINŲ SUMŲ 2020 M.  RUGSĖJO MĖN. 30  D. ATASKAITOS 9 PRIEDO </t>
  </si>
  <si>
    <t>Forma Nr. B-2   metinė, ketvirtinė                                                  patvirtinta Klaipėdos rajono savivaldybės administracijos direktoriaus  2020 m.  balandžio  1 d. įsakymu Nr AV-724</t>
  </si>
  <si>
    <t>DREVERNOS LOPŠELIS DARŽELIS</t>
  </si>
  <si>
    <t>IKIMOKYKLINIŲ, VISŲ TIPŲ BENDROJO UGDYMO MOKYKLŲ, KITŲ ŠVIETIMO ĮSTAIGŲ TINKLO, KONTINGENTO, ETATŲ  IR IŠLAIDŲ DARBO UŽMOKESČIUI  PLANO ĮVYKDYMO ATASKAITA 2020  M. RUGSĖJO  MĖN.  30  D.</t>
  </si>
  <si>
    <t xml:space="preserve">Programa:  </t>
  </si>
  <si>
    <t>ŽINIŲ VISUOMENĖS PLĖTROS PROGRAMA</t>
  </si>
  <si>
    <t>Ikimokyklinis, priešmokyklinis ugdymas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</si>
</sst>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3">
    <font>
      <sz val="11"/>
      <color indexed="8"/>
      <name val="Calibri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2"/>
      <color indexed="8"/>
      <name val="Arial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0"/>
      <color indexed="8"/>
      <name val="Times New Roman"/>
    </font>
    <font>
      <vertAlign val="superscript"/>
      <sz val="12"/>
      <color indexed="8"/>
      <name val="Times New Roman"/>
    </font>
    <font>
      <sz val="8"/>
      <color indexed="8"/>
      <name val="Arial"/>
    </font>
    <font>
      <b/>
      <sz val="11"/>
      <color indexed="8"/>
      <name val="Times New Roman Baltic"/>
    </font>
    <font>
      <sz val="12"/>
      <color indexed="8"/>
      <name val="Times New Roman"/>
    </font>
    <font>
      <sz val="11"/>
      <color indexed="8"/>
      <name val="Times New Roman Baltic"/>
    </font>
    <font>
      <sz val="10"/>
      <color indexed="8"/>
      <name val="Times New Roman"/>
    </font>
    <font>
      <sz val="9"/>
      <color indexed="8"/>
      <name val="Arial"/>
    </font>
    <font>
      <b/>
      <sz val="9"/>
      <color indexed="8"/>
      <name val="Arial"/>
    </font>
    <font>
      <b/>
      <sz val="9"/>
      <color indexed="8"/>
      <name val="Times New Roman"/>
    </font>
    <font>
      <b/>
      <sz val="12"/>
      <color indexed="8"/>
      <name val="Times New Roman"/>
    </font>
    <font>
      <b/>
      <sz val="12"/>
      <color indexed="8"/>
      <name val="Times New Roman Baltic"/>
    </font>
    <font>
      <b/>
      <sz val="11"/>
      <color rgb="FF00000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Calibri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charset val="186"/>
    </font>
    <font>
      <sz val="11"/>
      <color indexed="10"/>
      <name val="Times New Roman"/>
      <family val="1"/>
      <charset val="186"/>
    </font>
    <font>
      <sz val="8"/>
      <name val="Arial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u/>
      <sz val="9"/>
      <name val="Arial"/>
      <family val="2"/>
      <charset val="186"/>
    </font>
    <font>
      <u/>
      <sz val="10"/>
      <name val="Arial"/>
    </font>
    <font>
      <sz val="7"/>
      <name val="Times New Roman"/>
      <family val="1"/>
      <charset val="186"/>
    </font>
    <font>
      <sz val="10"/>
      <name val="TimesLT"/>
      <family val="1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7.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  <font>
      <sz val="8"/>
      <name val="Arial"/>
      <family val="2"/>
      <charset val="186"/>
    </font>
    <font>
      <u/>
      <sz val="8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sz val="9"/>
      <color indexed="8"/>
      <name val="Times New Roman"/>
    </font>
    <font>
      <sz val="11"/>
      <color indexed="8"/>
      <name val="Times New Roman"/>
    </font>
    <font>
      <i/>
      <sz val="9"/>
      <color indexed="8"/>
      <name val="Times New Roman"/>
    </font>
    <font>
      <vertAlign val="superscript"/>
      <sz val="9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  <fill>
      <patternFill patternType="solid">
        <fgColor rgb="FFE7E6E6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6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7">
    <xf numFmtId="0" fontId="0" fillId="0" borderId="0" applyFill="0" applyProtection="0"/>
    <xf numFmtId="0" fontId="39" fillId="0" borderId="0"/>
    <xf numFmtId="0" fontId="47" fillId="0" borderId="0"/>
    <xf numFmtId="0" fontId="39" fillId="0" borderId="0"/>
    <xf numFmtId="0" fontId="33" fillId="0" borderId="0"/>
    <xf numFmtId="0" fontId="47" fillId="0" borderId="0"/>
    <xf numFmtId="0" fontId="67" fillId="0" borderId="0"/>
  </cellStyleXfs>
  <cellXfs count="630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164" fontId="2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64" fontId="3" fillId="0" borderId="0" xfId="0" applyNumberFormat="1" applyFont="1" applyFill="1" applyAlignment="1" applyProtection="1">
      <alignment horizontal="left"/>
    </xf>
    <xf numFmtId="3" fontId="1" fillId="0" borderId="1" xfId="0" applyNumberFormat="1" applyFont="1" applyFill="1" applyBorder="1" applyProtection="1"/>
    <xf numFmtId="0" fontId="6" fillId="0" borderId="0" xfId="0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/>
    </xf>
    <xf numFmtId="1" fontId="1" fillId="0" borderId="1" xfId="0" applyNumberFormat="1" applyFont="1" applyFill="1" applyBorder="1" applyProtection="1"/>
    <xf numFmtId="3" fontId="1" fillId="0" borderId="2" xfId="0" applyNumberFormat="1" applyFont="1" applyFill="1" applyBorder="1" applyProtection="1"/>
    <xf numFmtId="0" fontId="3" fillId="0" borderId="3" xfId="0" applyFont="1" applyFill="1" applyBorder="1" applyAlignment="1" applyProtection="1">
      <alignment horizontal="right"/>
    </xf>
    <xf numFmtId="0" fontId="1" fillId="0" borderId="4" xfId="0" applyFont="1" applyFill="1" applyBorder="1" applyProtection="1"/>
    <xf numFmtId="0" fontId="1" fillId="0" borderId="1" xfId="0" applyFont="1" applyFill="1" applyBorder="1" applyProtection="1"/>
    <xf numFmtId="0" fontId="3" fillId="0" borderId="5" xfId="0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6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8" fillId="0" borderId="6" xfId="0" applyFont="1" applyFill="1" applyBorder="1" applyAlignment="1" applyProtection="1">
      <alignment vertical="top" wrapText="1"/>
    </xf>
    <xf numFmtId="2" fontId="1" fillId="2" borderId="11" xfId="0" applyNumberFormat="1" applyFont="1" applyFill="1" applyBorder="1" applyAlignment="1" applyProtection="1">
      <alignment horizontal="right" vertical="center" wrapText="1"/>
    </xf>
    <xf numFmtId="2" fontId="1" fillId="2" borderId="3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vertical="top" wrapText="1"/>
    </xf>
    <xf numFmtId="2" fontId="1" fillId="0" borderId="7" xfId="0" applyNumberFormat="1" applyFont="1" applyFill="1" applyBorder="1" applyAlignment="1" applyProtection="1">
      <alignment horizontal="righ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2" fontId="1" fillId="0" borderId="8" xfId="0" applyNumberFormat="1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vertical="top" wrapText="1"/>
    </xf>
    <xf numFmtId="2" fontId="1" fillId="2" borderId="7" xfId="0" applyNumberFormat="1" applyFont="1" applyFill="1" applyBorder="1" applyAlignment="1" applyProtection="1">
      <alignment horizontal="right" vertical="center" wrapText="1"/>
    </xf>
    <xf numFmtId="2" fontId="1" fillId="2" borderId="10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2" fontId="1" fillId="2" borderId="14" xfId="0" applyNumberFormat="1" applyFont="1" applyFill="1" applyBorder="1" applyAlignment="1" applyProtection="1">
      <alignment horizontal="right" vertical="center" wrapText="1"/>
    </xf>
    <xf numFmtId="2" fontId="1" fillId="2" borderId="2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vertical="top" wrapText="1"/>
    </xf>
    <xf numFmtId="2" fontId="1" fillId="0" borderId="14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8" fillId="0" borderId="12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2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12" xfId="0" applyNumberFormat="1" applyFont="1" applyFill="1" applyBorder="1" applyAlignment="1" applyProtection="1">
      <alignment horizontal="right" vertical="center" wrapText="1"/>
    </xf>
    <xf numFmtId="2" fontId="1" fillId="2" borderId="13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1" fillId="0" borderId="10" xfId="0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 applyProtection="1">
      <alignment vertical="center" wrapText="1"/>
    </xf>
    <xf numFmtId="2" fontId="1" fillId="2" borderId="8" xfId="0" applyNumberFormat="1" applyFont="1" applyFill="1" applyBorder="1" applyAlignment="1" applyProtection="1">
      <alignment horizontal="right" vertical="center"/>
    </xf>
    <xf numFmtId="2" fontId="1" fillId="2" borderId="4" xfId="0" applyNumberFormat="1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 vertical="top" wrapText="1"/>
    </xf>
    <xf numFmtId="2" fontId="1" fillId="2" borderId="15" xfId="0" applyNumberFormat="1" applyFont="1" applyFill="1" applyBorder="1" applyAlignment="1" applyProtection="1">
      <alignment horizontal="right" vertical="center" wrapText="1"/>
    </xf>
    <xf numFmtId="2" fontId="1" fillId="0" borderId="10" xfId="0" applyNumberFormat="1" applyFont="1" applyFill="1" applyBorder="1" applyAlignment="1" applyProtection="1">
      <alignment horizontal="right" vertical="center" wrapText="1"/>
    </xf>
    <xf numFmtId="0" fontId="1" fillId="0" borderId="15" xfId="0" applyFont="1" applyFill="1" applyBorder="1" applyAlignment="1" applyProtection="1">
      <alignment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center" wrapText="1"/>
    </xf>
    <xf numFmtId="2" fontId="1" fillId="0" borderId="15" xfId="0" applyNumberFormat="1" applyFont="1" applyFill="1" applyBorder="1" applyAlignment="1" applyProtection="1">
      <alignment horizontal="right" vertical="center" wrapText="1"/>
    </xf>
    <xf numFmtId="2" fontId="1" fillId="0" borderId="11" xfId="0" applyNumberFormat="1" applyFont="1" applyFill="1" applyBorder="1" applyAlignment="1" applyProtection="1">
      <alignment horizontal="right" vertical="center" wrapText="1"/>
    </xf>
    <xf numFmtId="2" fontId="1" fillId="0" borderId="3" xfId="0" applyNumberFormat="1" applyFont="1" applyFill="1" applyBorder="1" applyAlignment="1" applyProtection="1">
      <alignment horizontal="right" vertical="center" wrapText="1"/>
    </xf>
    <xf numFmtId="1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9" fillId="0" borderId="14" xfId="0" applyFont="1" applyFill="1" applyBorder="1" applyAlignment="1" applyProtection="1">
      <alignment horizontal="center" vertical="top" wrapText="1"/>
    </xf>
    <xf numFmtId="0" fontId="10" fillId="0" borderId="8" xfId="0" applyFont="1" applyFill="1" applyBorder="1" applyAlignment="1" applyProtection="1">
      <alignment vertical="top" wrapText="1"/>
    </xf>
    <xf numFmtId="0" fontId="10" fillId="0" borderId="8" xfId="0" applyFont="1" applyFill="1" applyBorder="1" applyAlignment="1" applyProtection="1">
      <alignment horizontal="center" vertical="top" wrapText="1"/>
    </xf>
    <xf numFmtId="2" fontId="1" fillId="2" borderId="9" xfId="0" applyNumberFormat="1" applyFont="1" applyFill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 vertical="center" wrapText="1"/>
    </xf>
    <xf numFmtId="2" fontId="1" fillId="0" borderId="5" xfId="0" applyNumberFormat="1" applyFont="1" applyFill="1" applyBorder="1" applyAlignment="1" applyProtection="1">
      <alignment horizontal="right" vertical="center" wrapText="1"/>
    </xf>
    <xf numFmtId="2" fontId="1" fillId="2" borderId="5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8" fillId="0" borderId="0" xfId="0" applyFont="1" applyFill="1" applyProtection="1"/>
    <xf numFmtId="164" fontId="1" fillId="0" borderId="5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right" vertical="center"/>
    </xf>
    <xf numFmtId="0" fontId="1" fillId="0" borderId="6" xfId="0" applyFont="1" applyFill="1" applyBorder="1" applyProtection="1"/>
    <xf numFmtId="164" fontId="1" fillId="0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horizontal="center" vertical="top"/>
    </xf>
    <xf numFmtId="0" fontId="11" fillId="0" borderId="6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 vertical="top"/>
    </xf>
    <xf numFmtId="164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Protection="1"/>
    <xf numFmtId="0" fontId="1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justify" vertical="center"/>
    </xf>
    <xf numFmtId="0" fontId="1" fillId="0" borderId="0" xfId="0" applyFont="1" applyFill="1" applyAlignment="1" applyProtection="1">
      <alignment vertical="top"/>
    </xf>
    <xf numFmtId="164" fontId="1" fillId="3" borderId="7" xfId="0" applyNumberFormat="1" applyFont="1" applyFill="1" applyBorder="1" applyAlignment="1" applyProtection="1">
      <alignment horizontal="right" vertical="center" wrapText="1"/>
    </xf>
    <xf numFmtId="164" fontId="1" fillId="4" borderId="8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Protection="1">
      <protection locked="0"/>
    </xf>
    <xf numFmtId="0" fontId="16" fillId="0" borderId="0" xfId="0" applyFont="1" applyFill="1" applyProtection="1"/>
    <xf numFmtId="3" fontId="1" fillId="0" borderId="10" xfId="0" applyNumberFormat="1" applyFont="1" applyFill="1" applyBorder="1" applyAlignment="1" applyProtection="1">
      <alignment horizontal="left"/>
      <protection locked="0"/>
    </xf>
    <xf numFmtId="3" fontId="1" fillId="0" borderId="8" xfId="0" applyNumberFormat="1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left"/>
    </xf>
    <xf numFmtId="0" fontId="17" fillId="0" borderId="0" xfId="0" applyFont="1" applyFill="1" applyAlignment="1" applyProtection="1">
      <alignment horizontal="left" vertical="center" wrapText="1"/>
    </xf>
    <xf numFmtId="2" fontId="1" fillId="0" borderId="6" xfId="0" applyNumberFormat="1" applyFont="1" applyFill="1" applyBorder="1" applyAlignment="1" applyProtection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/>
    <xf numFmtId="0" fontId="0" fillId="0" borderId="0" xfId="0" applyFill="1"/>
    <xf numFmtId="0" fontId="24" fillId="0" borderId="0" xfId="0" applyFont="1" applyFill="1" applyAlignment="1">
      <alignment horizontal="center" vertical="center" wrapText="1"/>
    </xf>
    <xf numFmtId="14" fontId="23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right" vertical="center"/>
    </xf>
    <xf numFmtId="49" fontId="24" fillId="0" borderId="17" xfId="0" applyNumberFormat="1" applyFont="1" applyFill="1" applyBorder="1" applyAlignment="1">
      <alignment horizontal="center" vertical="center"/>
    </xf>
    <xf numFmtId="2" fontId="24" fillId="0" borderId="17" xfId="0" applyNumberFormat="1" applyFont="1" applyFill="1" applyBorder="1" applyAlignment="1">
      <alignment horizontal="right" vertical="center"/>
    </xf>
    <xf numFmtId="0" fontId="28" fillId="0" borderId="17" xfId="0" applyFont="1" applyFill="1" applyBorder="1" applyAlignment="1">
      <alignment horizontal="right" vertical="center"/>
    </xf>
    <xf numFmtId="49" fontId="23" fillId="0" borderId="17" xfId="0" applyNumberFormat="1" applyFont="1" applyFill="1" applyBorder="1" applyAlignment="1">
      <alignment horizontal="center" vertical="center"/>
    </xf>
    <xf numFmtId="2" fontId="23" fillId="0" borderId="17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49" fontId="24" fillId="0" borderId="0" xfId="0" applyNumberFormat="1" applyFont="1" applyFill="1" applyAlignment="1">
      <alignment horizontal="center" vertical="center"/>
    </xf>
    <xf numFmtId="2" fontId="24" fillId="0" borderId="0" xfId="0" applyNumberFormat="1" applyFont="1" applyFill="1" applyAlignment="1">
      <alignment horizontal="right" vertical="center"/>
    </xf>
    <xf numFmtId="0" fontId="29" fillId="0" borderId="0" xfId="0" applyFont="1"/>
    <xf numFmtId="0" fontId="30" fillId="0" borderId="0" xfId="0" applyFont="1"/>
    <xf numFmtId="0" fontId="29" fillId="0" borderId="0" xfId="0" applyFont="1" applyFill="1" applyAlignment="1">
      <alignment horizontal="left" wrapText="1"/>
    </xf>
    <xf numFmtId="0" fontId="29" fillId="0" borderId="0" xfId="0" applyFont="1" applyFill="1" applyAlignment="1">
      <alignment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/>
    <xf numFmtId="0" fontId="34" fillId="0" borderId="0" xfId="0" applyFont="1"/>
    <xf numFmtId="0" fontId="35" fillId="0" borderId="0" xfId="0" applyFont="1" applyAlignment="1">
      <alignment wrapText="1"/>
    </xf>
    <xf numFmtId="0" fontId="35" fillId="0" borderId="0" xfId="0" applyFont="1"/>
    <xf numFmtId="0" fontId="31" fillId="0" borderId="0" xfId="0" applyFont="1" applyFill="1"/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6" fillId="0" borderId="0" xfId="0" applyFont="1"/>
    <xf numFmtId="0" fontId="33" fillId="0" borderId="28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3" fillId="0" borderId="29" xfId="0" applyFont="1" applyBorder="1" applyAlignment="1">
      <alignment wrapText="1"/>
    </xf>
    <xf numFmtId="0" fontId="37" fillId="0" borderId="2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4" xfId="0" applyFont="1" applyBorder="1" applyAlignment="1">
      <alignment horizontal="left" vertical="center"/>
    </xf>
    <xf numFmtId="0" fontId="38" fillId="0" borderId="24" xfId="0" quotePrefix="1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24" xfId="0" applyFont="1" applyBorder="1"/>
    <xf numFmtId="2" fontId="38" fillId="0" borderId="24" xfId="0" applyNumberFormat="1" applyFont="1" applyBorder="1" applyAlignment="1">
      <alignment horizontal="center"/>
    </xf>
    <xf numFmtId="0" fontId="38" fillId="0" borderId="24" xfId="0" applyFont="1" applyBorder="1" applyAlignment="1">
      <alignment horizontal="justify" vertical="top" wrapText="1"/>
    </xf>
    <xf numFmtId="0" fontId="29" fillId="0" borderId="24" xfId="0" applyFont="1" applyBorder="1"/>
    <xf numFmtId="0" fontId="31" fillId="0" borderId="24" xfId="0" applyFont="1" applyBorder="1" applyAlignment="1">
      <alignment horizontal="right" vertical="center" wrapText="1"/>
    </xf>
    <xf numFmtId="2" fontId="30" fillId="0" borderId="27" xfId="0" quotePrefix="1" applyNumberFormat="1" applyFont="1" applyBorder="1" applyAlignment="1">
      <alignment horizontal="center"/>
    </xf>
    <xf numFmtId="0" fontId="34" fillId="0" borderId="0" xfId="1" applyFont="1"/>
    <xf numFmtId="0" fontId="29" fillId="0" borderId="22" xfId="0" applyFont="1" applyBorder="1"/>
    <xf numFmtId="0" fontId="34" fillId="0" borderId="0" xfId="0" applyFont="1" applyFill="1"/>
    <xf numFmtId="0" fontId="29" fillId="0" borderId="0" xfId="1" applyFont="1" applyAlignment="1">
      <alignment vertical="top" wrapText="1"/>
    </xf>
    <xf numFmtId="0" fontId="29" fillId="0" borderId="0" xfId="0" applyFont="1" applyAlignment="1">
      <alignment horizontal="center" vertical="top"/>
    </xf>
    <xf numFmtId="0" fontId="29" fillId="0" borderId="0" xfId="1" applyFont="1" applyAlignment="1">
      <alignment vertical="top"/>
    </xf>
    <xf numFmtId="0" fontId="34" fillId="0" borderId="0" xfId="1" applyFont="1" applyAlignment="1">
      <alignment vertical="top"/>
    </xf>
    <xf numFmtId="0" fontId="34" fillId="0" borderId="0" xfId="0" applyFont="1" applyFill="1" applyAlignment="1">
      <alignment vertical="top"/>
    </xf>
    <xf numFmtId="0" fontId="29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29" fillId="0" borderId="0" xfId="0" applyFont="1" applyFill="1"/>
    <xf numFmtId="0" fontId="29" fillId="0" borderId="0" xfId="1" applyFont="1"/>
    <xf numFmtId="0" fontId="34" fillId="0" borderId="0" xfId="1" applyFont="1" applyAlignment="1">
      <alignment horizontal="center"/>
    </xf>
    <xf numFmtId="0" fontId="29" fillId="0" borderId="0" xfId="1" applyFont="1" applyAlignment="1">
      <alignment horizontal="center" vertical="top" wrapText="1"/>
    </xf>
    <xf numFmtId="0" fontId="29" fillId="0" borderId="0" xfId="1" applyFont="1" applyAlignment="1">
      <alignment horizontal="center" vertical="top"/>
    </xf>
    <xf numFmtId="0" fontId="34" fillId="0" borderId="0" xfId="0" applyFont="1" applyAlignment="1">
      <alignment vertical="top"/>
    </xf>
    <xf numFmtId="0" fontId="34" fillId="0" borderId="0" xfId="1" applyFont="1" applyAlignment="1">
      <alignment horizontal="center" vertical="top"/>
    </xf>
    <xf numFmtId="0" fontId="40" fillId="0" borderId="0" xfId="0" applyFont="1"/>
    <xf numFmtId="0" fontId="0" fillId="0" borderId="0" xfId="0" applyAlignment="1">
      <alignment horizontal="left"/>
    </xf>
    <xf numFmtId="0" fontId="0" fillId="0" borderId="0" xfId="0"/>
    <xf numFmtId="0" fontId="42" fillId="0" borderId="0" xfId="0" applyFont="1"/>
    <xf numFmtId="0" fontId="42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1" fillId="0" borderId="0" xfId="0" applyFont="1" applyAlignment="1">
      <alignment horizontal="right"/>
    </xf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42" fillId="0" borderId="32" xfId="0" applyFont="1" applyBorder="1"/>
    <xf numFmtId="0" fontId="42" fillId="0" borderId="30" xfId="0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42" fillId="0" borderId="36" xfId="0" applyFont="1" applyBorder="1" applyAlignment="1">
      <alignment horizontal="center"/>
    </xf>
    <xf numFmtId="0" fontId="42" fillId="0" borderId="34" xfId="0" applyFont="1" applyBorder="1"/>
    <xf numFmtId="0" fontId="0" fillId="0" borderId="28" xfId="0" applyBorder="1"/>
    <xf numFmtId="0" fontId="0" fillId="0" borderId="22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38" fillId="0" borderId="0" xfId="0" applyFont="1" applyProtection="1">
      <protection locked="0"/>
    </xf>
    <xf numFmtId="0" fontId="38" fillId="0" borderId="0" xfId="0" applyFont="1"/>
    <xf numFmtId="0" fontId="48" fillId="0" borderId="0" xfId="2" applyFont="1" applyProtection="1">
      <protection locked="0"/>
    </xf>
    <xf numFmtId="0" fontId="38" fillId="0" borderId="0" xfId="0" applyFont="1" applyAlignment="1" applyProtection="1">
      <alignment wrapText="1"/>
      <protection locked="0"/>
    </xf>
    <xf numFmtId="0" fontId="38" fillId="0" borderId="0" xfId="0" applyFont="1" applyAlignment="1">
      <alignment wrapText="1"/>
    </xf>
    <xf numFmtId="0" fontId="49" fillId="0" borderId="0" xfId="0" applyFont="1" applyProtection="1">
      <protection locked="0"/>
    </xf>
    <xf numFmtId="0" fontId="50" fillId="0" borderId="0" xfId="2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left"/>
      <protection locked="0"/>
    </xf>
    <xf numFmtId="0" fontId="29" fillId="0" borderId="0" xfId="0" applyFont="1" applyProtection="1">
      <protection locked="0"/>
    </xf>
    <xf numFmtId="0" fontId="52" fillId="0" borderId="25" xfId="0" applyFont="1" applyBorder="1" applyProtection="1">
      <protection locked="0"/>
    </xf>
    <xf numFmtId="0" fontId="52" fillId="0" borderId="24" xfId="0" applyFont="1" applyBorder="1" applyProtection="1">
      <protection locked="0"/>
    </xf>
    <xf numFmtId="0" fontId="37" fillId="0" borderId="0" xfId="0" applyFont="1" applyProtection="1">
      <protection locked="0"/>
    </xf>
    <xf numFmtId="1" fontId="54" fillId="0" borderId="0" xfId="0" applyNumberFormat="1" applyFont="1" applyProtection="1">
      <protection locked="0"/>
    </xf>
    <xf numFmtId="0" fontId="49" fillId="0" borderId="24" xfId="5" applyFont="1" applyBorder="1" applyAlignment="1" applyProtection="1">
      <alignment horizontal="center" vertical="center" wrapText="1"/>
      <protection locked="0"/>
    </xf>
    <xf numFmtId="0" fontId="55" fillId="0" borderId="24" xfId="3" applyFont="1" applyBorder="1" applyAlignment="1" applyProtection="1">
      <alignment horizontal="center" vertical="top" wrapText="1"/>
      <protection locked="0"/>
    </xf>
    <xf numFmtId="0" fontId="55" fillId="0" borderId="25" xfId="5" applyFont="1" applyBorder="1" applyAlignment="1" applyProtection="1">
      <alignment horizontal="center" vertical="top" wrapText="1"/>
      <protection locked="0"/>
    </xf>
    <xf numFmtId="0" fontId="55" fillId="0" borderId="24" xfId="0" applyFont="1" applyBorder="1" applyAlignment="1" applyProtection="1">
      <alignment vertical="top"/>
      <protection locked="0"/>
    </xf>
    <xf numFmtId="0" fontId="37" fillId="0" borderId="34" xfId="0" applyFont="1" applyBorder="1" applyProtection="1">
      <protection locked="0"/>
    </xf>
    <xf numFmtId="0" fontId="38" fillId="0" borderId="24" xfId="3" applyFont="1" applyBorder="1" applyAlignment="1" applyProtection="1">
      <alignment vertical="center" wrapText="1"/>
      <protection locked="0"/>
    </xf>
    <xf numFmtId="0" fontId="38" fillId="0" borderId="24" xfId="3" applyFont="1" applyBorder="1" applyProtection="1">
      <protection locked="0"/>
    </xf>
    <xf numFmtId="0" fontId="38" fillId="0" borderId="25" xfId="3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left"/>
      <protection locked="0"/>
    </xf>
    <xf numFmtId="0" fontId="38" fillId="0" borderId="24" xfId="3" applyFont="1" applyBorder="1" applyAlignment="1" applyProtection="1">
      <alignment horizontal="right"/>
      <protection locked="0"/>
    </xf>
    <xf numFmtId="0" fontId="38" fillId="0" borderId="25" xfId="3" applyFont="1" applyBorder="1" applyAlignment="1" applyProtection="1">
      <alignment horizontal="right"/>
      <protection locked="0"/>
    </xf>
    <xf numFmtId="0" fontId="29" fillId="0" borderId="24" xfId="0" applyFont="1" applyBorder="1" applyAlignment="1" applyProtection="1">
      <alignment horizontal="right"/>
      <protection locked="0"/>
    </xf>
    <xf numFmtId="0" fontId="29" fillId="0" borderId="0" xfId="0" applyFont="1" applyAlignment="1" applyProtection="1">
      <alignment horizontal="right"/>
      <protection locked="0"/>
    </xf>
    <xf numFmtId="164" fontId="56" fillId="0" borderId="0" xfId="4" applyNumberFormat="1" applyFont="1" applyProtection="1">
      <protection locked="0"/>
    </xf>
    <xf numFmtId="164" fontId="56" fillId="0" borderId="0" xfId="4" applyNumberFormat="1" applyFont="1" applyAlignment="1" applyProtection="1">
      <alignment horizontal="left"/>
      <protection locked="0"/>
    </xf>
    <xf numFmtId="164" fontId="56" fillId="0" borderId="0" xfId="4" applyNumberFormat="1" applyFont="1" applyAlignment="1" applyProtection="1">
      <alignment horizontal="center"/>
      <protection locked="0"/>
    </xf>
    <xf numFmtId="0" fontId="38" fillId="0" borderId="0" xfId="3" applyFont="1" applyAlignment="1" applyProtection="1">
      <alignment vertical="center" wrapText="1"/>
      <protection locked="0"/>
    </xf>
    <xf numFmtId="0" fontId="37" fillId="0" borderId="0" xfId="3" applyFont="1" applyAlignment="1" applyProtection="1">
      <alignment horizontal="center" vertical="center"/>
      <protection locked="0"/>
    </xf>
    <xf numFmtId="0" fontId="38" fillId="0" borderId="0" xfId="3" applyFont="1" applyProtection="1">
      <protection locked="0"/>
    </xf>
    <xf numFmtId="164" fontId="48" fillId="0" borderId="0" xfId="4" applyNumberFormat="1" applyFont="1" applyProtection="1">
      <protection locked="0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0" fontId="37" fillId="0" borderId="46" xfId="0" applyFont="1" applyBorder="1" applyAlignment="1" applyProtection="1">
      <alignment horizontal="center" vertical="center" wrapText="1"/>
      <protection locked="0"/>
    </xf>
    <xf numFmtId="0" fontId="37" fillId="0" borderId="44" xfId="0" applyFont="1" applyBorder="1" applyAlignment="1">
      <alignment horizontal="center" wrapText="1"/>
    </xf>
    <xf numFmtId="0" fontId="37" fillId="0" borderId="45" xfId="0" applyFont="1" applyBorder="1" applyAlignment="1">
      <alignment horizontal="center" wrapText="1"/>
    </xf>
    <xf numFmtId="0" fontId="37" fillId="0" borderId="24" xfId="0" applyFont="1" applyBorder="1" applyAlignment="1">
      <alignment horizontal="center" wrapText="1"/>
    </xf>
    <xf numFmtId="0" fontId="37" fillId="0" borderId="25" xfId="0" applyFont="1" applyBorder="1" applyAlignment="1">
      <alignment horizontal="center" wrapText="1"/>
    </xf>
    <xf numFmtId="0" fontId="37" fillId="0" borderId="46" xfId="0" applyFont="1" applyBorder="1" applyAlignment="1">
      <alignment horizontal="center" wrapText="1"/>
    </xf>
    <xf numFmtId="0" fontId="37" fillId="0" borderId="50" xfId="0" applyFont="1" applyBorder="1" applyAlignment="1">
      <alignment horizontal="center" wrapText="1"/>
    </xf>
    <xf numFmtId="0" fontId="37" fillId="0" borderId="47" xfId="0" applyFont="1" applyBorder="1" applyAlignment="1">
      <alignment horizontal="center" wrapText="1"/>
    </xf>
    <xf numFmtId="0" fontId="37" fillId="0" borderId="44" xfId="0" applyFont="1" applyBorder="1" applyAlignment="1">
      <alignment wrapText="1"/>
    </xf>
    <xf numFmtId="0" fontId="39" fillId="0" borderId="50" xfId="0" applyFont="1" applyBorder="1" applyAlignment="1">
      <alignment horizontal="right" wrapText="1"/>
    </xf>
    <xf numFmtId="0" fontId="39" fillId="0" borderId="24" xfId="0" applyFont="1" applyBorder="1" applyAlignment="1">
      <alignment horizontal="right" wrapText="1"/>
    </xf>
    <xf numFmtId="0" fontId="39" fillId="0" borderId="25" xfId="0" applyFont="1" applyBorder="1" applyAlignment="1">
      <alignment horizontal="right" wrapText="1"/>
    </xf>
    <xf numFmtId="0" fontId="39" fillId="0" borderId="46" xfId="0" applyFont="1" applyBorder="1" applyAlignment="1">
      <alignment horizontal="right" wrapText="1"/>
    </xf>
    <xf numFmtId="0" fontId="39" fillId="0" borderId="45" xfId="0" applyFont="1" applyBorder="1" applyAlignment="1">
      <alignment horizontal="right" wrapText="1"/>
    </xf>
    <xf numFmtId="4" fontId="39" fillId="6" borderId="47" xfId="0" applyNumberFormat="1" applyFont="1" applyFill="1" applyBorder="1" applyAlignment="1">
      <alignment horizontal="right" wrapText="1"/>
    </xf>
    <xf numFmtId="0" fontId="58" fillId="0" borderId="44" xfId="0" applyFont="1" applyBorder="1" applyAlignment="1">
      <alignment horizontal="left" wrapText="1"/>
    </xf>
    <xf numFmtId="0" fontId="39" fillId="0" borderId="44" xfId="0" applyFont="1" applyBorder="1" applyAlignment="1">
      <alignment horizontal="left" wrapText="1"/>
    </xf>
    <xf numFmtId="0" fontId="39" fillId="0" borderId="44" xfId="0" applyFont="1" applyBorder="1" applyAlignment="1" applyProtection="1">
      <alignment horizontal="left" wrapText="1"/>
      <protection locked="0"/>
    </xf>
    <xf numFmtId="0" fontId="39" fillId="0" borderId="45" xfId="0" applyFont="1" applyBorder="1" applyAlignment="1" applyProtection="1">
      <alignment horizontal="right" wrapText="1"/>
      <protection locked="0"/>
    </xf>
    <xf numFmtId="0" fontId="39" fillId="0" borderId="24" xfId="0" applyFont="1" applyBorder="1" applyAlignment="1" applyProtection="1">
      <alignment horizontal="right" wrapText="1"/>
      <protection locked="0"/>
    </xf>
    <xf numFmtId="0" fontId="54" fillId="0" borderId="24" xfId="0" applyFont="1" applyBorder="1" applyAlignment="1" applyProtection="1">
      <alignment horizontal="right" wrapText="1"/>
      <protection locked="0"/>
    </xf>
    <xf numFmtId="0" fontId="39" fillId="0" borderId="25" xfId="0" applyFont="1" applyBorder="1" applyAlignment="1" applyProtection="1">
      <alignment horizontal="right" wrapText="1"/>
      <protection locked="0"/>
    </xf>
    <xf numFmtId="0" fontId="39" fillId="0" borderId="46" xfId="0" applyFont="1" applyBorder="1" applyAlignment="1" applyProtection="1">
      <alignment horizontal="right" wrapText="1"/>
      <protection locked="0"/>
    </xf>
    <xf numFmtId="0" fontId="59" fillId="0" borderId="44" xfId="0" applyFont="1" applyBorder="1" applyAlignment="1" applyProtection="1">
      <alignment horizontal="left" wrapText="1"/>
      <protection locked="0"/>
    </xf>
    <xf numFmtId="0" fontId="60" fillId="0" borderId="44" xfId="0" applyFont="1" applyBorder="1" applyAlignment="1" applyProtection="1">
      <alignment horizontal="left" wrapText="1"/>
      <protection locked="0"/>
    </xf>
    <xf numFmtId="0" fontId="54" fillId="0" borderId="44" xfId="0" applyFont="1" applyBorder="1" applyAlignment="1" applyProtection="1">
      <alignment horizontal="left" wrapText="1"/>
      <protection locked="0"/>
    </xf>
    <xf numFmtId="0" fontId="61" fillId="0" borderId="51" xfId="0" applyFont="1" applyBorder="1" applyAlignment="1">
      <alignment horizontal="left" wrapText="1"/>
    </xf>
    <xf numFmtId="0" fontId="39" fillId="0" borderId="52" xfId="0" applyFont="1" applyBorder="1" applyAlignment="1" applyProtection="1">
      <alignment horizontal="right" wrapText="1"/>
      <protection locked="0"/>
    </xf>
    <xf numFmtId="0" fontId="39" fillId="0" borderId="30" xfId="0" applyFont="1" applyBorder="1" applyAlignment="1" applyProtection="1">
      <alignment horizontal="right" wrapText="1"/>
      <protection locked="0"/>
    </xf>
    <xf numFmtId="0" fontId="54" fillId="0" borderId="30" xfId="0" applyFont="1" applyBorder="1" applyAlignment="1" applyProtection="1">
      <alignment horizontal="right" wrapText="1"/>
      <protection locked="0"/>
    </xf>
    <xf numFmtId="0" fontId="39" fillId="0" borderId="32" xfId="0" applyFont="1" applyBorder="1" applyAlignment="1" applyProtection="1">
      <alignment horizontal="right" wrapText="1"/>
      <protection locked="0"/>
    </xf>
    <xf numFmtId="0" fontId="39" fillId="0" borderId="53" xfId="0" applyFont="1" applyBorder="1" applyAlignment="1" applyProtection="1">
      <alignment horizontal="right" wrapText="1"/>
      <protection locked="0"/>
    </xf>
    <xf numFmtId="4" fontId="39" fillId="6" borderId="48" xfId="0" applyNumberFormat="1" applyFont="1" applyFill="1" applyBorder="1" applyAlignment="1">
      <alignment horizontal="right" wrapText="1"/>
    </xf>
    <xf numFmtId="0" fontId="39" fillId="0" borderId="52" xfId="0" applyFont="1" applyBorder="1" applyAlignment="1">
      <alignment horizontal="right" wrapText="1"/>
    </xf>
    <xf numFmtId="0" fontId="62" fillId="6" borderId="37" xfId="0" applyFont="1" applyFill="1" applyBorder="1" applyAlignment="1">
      <alignment horizontal="left" wrapText="1"/>
    </xf>
    <xf numFmtId="0" fontId="62" fillId="6" borderId="54" xfId="0" applyFont="1" applyFill="1" applyBorder="1" applyAlignment="1">
      <alignment horizontal="right" wrapText="1"/>
    </xf>
    <xf numFmtId="0" fontId="62" fillId="6" borderId="55" xfId="0" applyFont="1" applyFill="1" applyBorder="1" applyAlignment="1">
      <alignment horizontal="right" wrapText="1"/>
    </xf>
    <xf numFmtId="0" fontId="62" fillId="6" borderId="56" xfId="0" applyFont="1" applyFill="1" applyBorder="1" applyAlignment="1">
      <alignment horizontal="right" wrapText="1"/>
    </xf>
    <xf numFmtId="4" fontId="39" fillId="6" borderId="56" xfId="0" applyNumberFormat="1" applyFont="1" applyFill="1" applyBorder="1" applyAlignment="1">
      <alignment horizontal="right" wrapText="1"/>
    </xf>
    <xf numFmtId="0" fontId="63" fillId="6" borderId="57" xfId="0" applyFont="1" applyFill="1" applyBorder="1" applyAlignment="1">
      <alignment horizontal="left" wrapText="1"/>
    </xf>
    <xf numFmtId="0" fontId="62" fillId="6" borderId="58" xfId="0" applyFont="1" applyFill="1" applyBorder="1" applyAlignment="1">
      <alignment horizontal="right" wrapText="1"/>
    </xf>
    <xf numFmtId="0" fontId="62" fillId="6" borderId="59" xfId="0" applyFont="1" applyFill="1" applyBorder="1" applyAlignment="1">
      <alignment horizontal="right" wrapText="1"/>
    </xf>
    <xf numFmtId="0" fontId="62" fillId="6" borderId="60" xfId="0" applyFont="1" applyFill="1" applyBorder="1" applyAlignment="1">
      <alignment horizontal="right" wrapText="1"/>
    </xf>
    <xf numFmtId="4" fontId="39" fillId="6" borderId="60" xfId="0" applyNumberFormat="1" applyFont="1" applyFill="1" applyBorder="1" applyAlignment="1">
      <alignment horizontal="right" wrapText="1"/>
    </xf>
    <xf numFmtId="0" fontId="38" fillId="6" borderId="61" xfId="0" applyFont="1" applyFill="1" applyBorder="1"/>
    <xf numFmtId="0" fontId="38" fillId="6" borderId="62" xfId="0" applyFont="1" applyFill="1" applyBorder="1"/>
    <xf numFmtId="0" fontId="38" fillId="6" borderId="31" xfId="0" applyFont="1" applyFill="1" applyBorder="1"/>
    <xf numFmtId="0" fontId="38" fillId="6" borderId="49" xfId="0" applyFont="1" applyFill="1" applyBorder="1"/>
    <xf numFmtId="4" fontId="39" fillId="6" borderId="49" xfId="0" applyNumberFormat="1" applyFont="1" applyFill="1" applyBorder="1" applyAlignment="1">
      <alignment horizontal="right" wrapText="1"/>
    </xf>
    <xf numFmtId="0" fontId="59" fillId="6" borderId="44" xfId="0" applyFont="1" applyFill="1" applyBorder="1" applyAlignment="1" applyProtection="1">
      <alignment horizontal="left" wrapText="1"/>
      <protection locked="0"/>
    </xf>
    <xf numFmtId="0" fontId="38" fillId="6" borderId="45" xfId="0" applyFont="1" applyFill="1" applyBorder="1"/>
    <xf numFmtId="0" fontId="38" fillId="6" borderId="24" xfId="0" applyFont="1" applyFill="1" applyBorder="1"/>
    <xf numFmtId="0" fontId="38" fillId="6" borderId="47" xfId="0" applyFont="1" applyFill="1" applyBorder="1"/>
    <xf numFmtId="0" fontId="38" fillId="6" borderId="44" xfId="0" applyFont="1" applyFill="1" applyBorder="1"/>
    <xf numFmtId="0" fontId="59" fillId="6" borderId="57" xfId="0" applyFont="1" applyFill="1" applyBorder="1" applyAlignment="1" applyProtection="1">
      <alignment horizontal="left" wrapText="1"/>
      <protection locked="0"/>
    </xf>
    <xf numFmtId="0" fontId="38" fillId="6" borderId="58" xfId="0" applyFont="1" applyFill="1" applyBorder="1"/>
    <xf numFmtId="0" fontId="38" fillId="6" borderId="59" xfId="0" applyFont="1" applyFill="1" applyBorder="1"/>
    <xf numFmtId="0" fontId="38" fillId="6" borderId="60" xfId="0" applyFont="1" applyFill="1" applyBorder="1"/>
    <xf numFmtId="0" fontId="46" fillId="0" borderId="0" xfId="0" applyFont="1" applyProtection="1">
      <protection locked="0"/>
    </xf>
    <xf numFmtId="0" fontId="29" fillId="0" borderId="0" xfId="0" applyFont="1" applyAlignment="1" applyProtection="1">
      <alignment wrapText="1"/>
      <protection locked="0"/>
    </xf>
    <xf numFmtId="0" fontId="38" fillId="0" borderId="22" xfId="0" applyFont="1" applyBorder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0" fontId="65" fillId="0" borderId="0" xfId="0" applyFont="1"/>
    <xf numFmtId="0" fontId="65" fillId="0" borderId="24" xfId="0" applyFont="1" applyFill="1" applyBorder="1"/>
    <xf numFmtId="0" fontId="43" fillId="0" borderId="24" xfId="0" applyFont="1" applyBorder="1"/>
    <xf numFmtId="0" fontId="68" fillId="0" borderId="24" xfId="6" applyFont="1" applyBorder="1" applyAlignment="1">
      <alignment vertical="top" wrapText="1"/>
    </xf>
    <xf numFmtId="0" fontId="68" fillId="0" borderId="24" xfId="6" applyFont="1" applyBorder="1" applyAlignment="1">
      <alignment horizontal="left" vertical="top" wrapText="1"/>
    </xf>
    <xf numFmtId="0" fontId="43" fillId="0" borderId="24" xfId="0" applyFont="1" applyFill="1" applyBorder="1"/>
    <xf numFmtId="0" fontId="65" fillId="0" borderId="24" xfId="0" applyFont="1" applyBorder="1" applyAlignment="1">
      <alignment horizontal="right"/>
    </xf>
    <xf numFmtId="0" fontId="65" fillId="0" borderId="24" xfId="0" applyFont="1" applyBorder="1" applyAlignment="1">
      <alignment horizontal="left"/>
    </xf>
    <xf numFmtId="0" fontId="17" fillId="0" borderId="0" xfId="0" applyFont="1" applyFill="1" applyAlignment="1" applyProtection="1">
      <alignment horizontal="left"/>
    </xf>
    <xf numFmtId="0" fontId="70" fillId="0" borderId="0" xfId="0" applyFont="1" applyFill="1" applyAlignment="1" applyProtection="1">
      <alignment horizontal="left"/>
    </xf>
    <xf numFmtId="0" fontId="70" fillId="0" borderId="0" xfId="0" applyFont="1" applyFill="1" applyProtection="1"/>
    <xf numFmtId="0" fontId="15" fillId="0" borderId="0" xfId="0" applyFont="1" applyFill="1" applyProtection="1"/>
    <xf numFmtId="0" fontId="17" fillId="0" borderId="0" xfId="0" applyFont="1" applyFill="1" applyAlignment="1" applyProtection="1">
      <alignment horizontal="center"/>
    </xf>
    <xf numFmtId="0" fontId="69" fillId="0" borderId="0" xfId="0" applyFont="1" applyFill="1" applyAlignment="1" applyProtection="1">
      <alignment horizontal="left"/>
    </xf>
    <xf numFmtId="0" fontId="71" fillId="0" borderId="0" xfId="0" applyFont="1" applyFill="1" applyAlignment="1" applyProtection="1">
      <alignment horizontal="right" vertical="center"/>
    </xf>
    <xf numFmtId="164" fontId="71" fillId="0" borderId="0" xfId="0" applyNumberFormat="1" applyFont="1" applyFill="1" applyAlignment="1" applyProtection="1">
      <alignment vertical="center"/>
    </xf>
    <xf numFmtId="164" fontId="69" fillId="0" borderId="0" xfId="0" applyNumberFormat="1" applyFont="1" applyFill="1" applyAlignment="1" applyProtection="1">
      <alignment horizontal="center"/>
    </xf>
    <xf numFmtId="164" fontId="69" fillId="0" borderId="0" xfId="0" applyNumberFormat="1" applyFont="1" applyFill="1" applyAlignment="1" applyProtection="1">
      <alignment horizontal="right" vertical="center"/>
    </xf>
    <xf numFmtId="0" fontId="71" fillId="0" borderId="1" xfId="0" applyFont="1" applyFill="1" applyBorder="1" applyProtection="1"/>
    <xf numFmtId="0" fontId="69" fillId="0" borderId="0" xfId="0" applyFont="1" applyFill="1" applyAlignment="1" applyProtection="1">
      <alignment horizontal="right"/>
    </xf>
    <xf numFmtId="0" fontId="71" fillId="0" borderId="0" xfId="0" applyFont="1" applyFill="1" applyProtection="1"/>
    <xf numFmtId="0" fontId="71" fillId="0" borderId="0" xfId="0" applyFont="1" applyFill="1" applyAlignment="1" applyProtection="1">
      <alignment horizontal="right"/>
    </xf>
    <xf numFmtId="0" fontId="69" fillId="0" borderId="6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 vertical="top"/>
    </xf>
    <xf numFmtId="0" fontId="69" fillId="0" borderId="1" xfId="0" applyFont="1" applyFill="1" applyBorder="1" applyAlignment="1" applyProtection="1">
      <alignment horizontal="center" vertical="top"/>
    </xf>
    <xf numFmtId="0" fontId="20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center" vertical="center"/>
    </xf>
    <xf numFmtId="2" fontId="20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vertical="center" wrapText="1"/>
    </xf>
    <xf numFmtId="0" fontId="20" fillId="0" borderId="0" xfId="0" applyFont="1" applyFill="1" applyProtection="1"/>
    <xf numFmtId="0" fontId="69" fillId="0" borderId="1" xfId="0" applyFont="1" applyFill="1" applyBorder="1" applyAlignment="1" applyProtection="1">
      <alignment vertical="center" wrapText="1"/>
    </xf>
    <xf numFmtId="2" fontId="69" fillId="0" borderId="1" xfId="0" applyNumberFormat="1" applyFont="1" applyFill="1" applyBorder="1" applyAlignment="1" applyProtection="1">
      <alignment horizontal="right" vertical="center"/>
    </xf>
    <xf numFmtId="2" fontId="20" fillId="8" borderId="1" xfId="0" applyNumberFormat="1" applyFont="1" applyFill="1" applyBorder="1" applyAlignment="1" applyProtection="1">
      <alignment horizontal="right" vertical="center"/>
    </xf>
    <xf numFmtId="0" fontId="69" fillId="0" borderId="1" xfId="0" applyFont="1" applyFill="1" applyBorder="1" applyAlignment="1" applyProtection="1">
      <alignment vertical="top" wrapText="1"/>
    </xf>
    <xf numFmtId="0" fontId="69" fillId="8" borderId="1" xfId="0" applyFont="1" applyFill="1" applyBorder="1" applyAlignment="1" applyProtection="1">
      <alignment vertical="center" wrapText="1"/>
    </xf>
    <xf numFmtId="1" fontId="20" fillId="0" borderId="1" xfId="0" applyNumberFormat="1" applyFont="1" applyFill="1" applyBorder="1" applyAlignment="1" applyProtection="1">
      <alignment horizontal="center" vertical="top"/>
    </xf>
    <xf numFmtId="1" fontId="69" fillId="0" borderId="1" xfId="0" applyNumberFormat="1" applyFont="1" applyFill="1" applyBorder="1" applyAlignment="1" applyProtection="1">
      <alignment horizontal="center" vertical="top" wrapText="1"/>
    </xf>
    <xf numFmtId="1" fontId="20" fillId="0" borderId="1" xfId="0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vertical="top" wrapText="1"/>
    </xf>
    <xf numFmtId="0" fontId="69" fillId="0" borderId="0" xfId="0" applyFont="1" applyFill="1" applyAlignment="1" applyProtection="1">
      <alignment horizontal="center" vertical="top"/>
    </xf>
    <xf numFmtId="0" fontId="20" fillId="0" borderId="0" xfId="0" applyFont="1" applyFill="1" applyAlignment="1" applyProtection="1">
      <alignment horizontal="center" vertical="top" wrapText="1"/>
    </xf>
    <xf numFmtId="164" fontId="69" fillId="0" borderId="5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center" vertical="center" wrapText="1"/>
    </xf>
    <xf numFmtId="0" fontId="69" fillId="0" borderId="0" xfId="0" applyFont="1" applyFill="1" applyAlignment="1" applyProtection="1">
      <alignment vertical="top"/>
    </xf>
    <xf numFmtId="0" fontId="69" fillId="0" borderId="63" xfId="0" applyFont="1" applyFill="1" applyBorder="1" applyAlignment="1" applyProtection="1">
      <alignment horizontal="left" vertical="center"/>
    </xf>
    <xf numFmtId="0" fontId="69" fillId="0" borderId="63" xfId="0" applyFont="1" applyFill="1" applyBorder="1" applyAlignment="1" applyProtection="1">
      <alignment horizontal="left"/>
    </xf>
    <xf numFmtId="0" fontId="71" fillId="0" borderId="0" xfId="0" applyFont="1" applyFill="1" applyAlignment="1" applyProtection="1">
      <alignment horizontal="center" vertical="center" wrapText="1"/>
    </xf>
    <xf numFmtId="0" fontId="70" fillId="0" borderId="0" xfId="0" applyFont="1" applyFill="1" applyAlignment="1" applyProtection="1">
      <alignment horizontal="left" vertical="center"/>
    </xf>
    <xf numFmtId="0" fontId="70" fillId="0" borderId="0" xfId="0" applyFont="1" applyFill="1" applyAlignment="1" applyProtection="1">
      <alignment horizontal="right" vertical="center"/>
    </xf>
    <xf numFmtId="0" fontId="2" fillId="0" borderId="64" xfId="0" applyFont="1" applyFill="1" applyBorder="1" applyAlignment="1" applyProtection="1">
      <alignment horizontal="center" vertical="top"/>
    </xf>
    <xf numFmtId="0" fontId="2" fillId="0" borderId="64" xfId="0" applyFont="1" applyFill="1" applyBorder="1" applyAlignment="1" applyProtection="1">
      <alignment horizontal="right" vertical="center"/>
    </xf>
    <xf numFmtId="0" fontId="72" fillId="0" borderId="0" xfId="0" applyFont="1" applyFill="1" applyAlignment="1" applyProtection="1">
      <alignment vertical="center"/>
    </xf>
    <xf numFmtId="0" fontId="72" fillId="0" borderId="0" xfId="0" applyFont="1" applyFill="1" applyAlignment="1" applyProtection="1">
      <alignment vertical="top"/>
    </xf>
    <xf numFmtId="0" fontId="72" fillId="0" borderId="0" xfId="0" applyFont="1" applyFill="1" applyProtection="1"/>
    <xf numFmtId="0" fontId="2" fillId="0" borderId="64" xfId="0" applyFont="1" applyFill="1" applyBorder="1" applyAlignment="1" applyProtection="1">
      <alignment horizontal="right" vertical="top"/>
    </xf>
    <xf numFmtId="0" fontId="17" fillId="0" borderId="0" xfId="0" applyFont="1" applyFill="1" applyProtection="1"/>
    <xf numFmtId="0" fontId="29" fillId="0" borderId="0" xfId="0" applyFont="1" applyFill="1" applyAlignment="1">
      <alignment horizontal="left" wrapText="1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center" vertical="top"/>
    </xf>
    <xf numFmtId="0" fontId="24" fillId="0" borderId="17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20" fillId="0" borderId="0" xfId="0" applyFont="1" applyFill="1" applyAlignment="1" applyProtection="1">
      <alignment horizontal="center"/>
    </xf>
    <xf numFmtId="0" fontId="69" fillId="0" borderId="0" xfId="0" applyFont="1" applyFill="1" applyAlignment="1" applyProtection="1">
      <alignment horizontal="center"/>
    </xf>
    <xf numFmtId="0" fontId="6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wrapText="1"/>
    </xf>
    <xf numFmtId="0" fontId="69" fillId="0" borderId="0" xfId="0" applyFont="1" applyFill="1" applyAlignment="1" applyProtection="1">
      <alignment horizontal="center" wrapText="1"/>
    </xf>
    <xf numFmtId="0" fontId="69" fillId="0" borderId="0" xfId="0" applyFont="1" applyFill="1" applyAlignment="1" applyProtection="1">
      <alignment horizontal="center" vertical="center" wrapText="1"/>
    </xf>
    <xf numFmtId="0" fontId="69" fillId="0" borderId="0" xfId="0" applyFont="1" applyFill="1" applyProtection="1"/>
    <xf numFmtId="0" fontId="20" fillId="0" borderId="1" xfId="0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 applyProtection="1">
      <alignment horizontal="center" vertical="center"/>
    </xf>
    <xf numFmtId="0" fontId="69" fillId="0" borderId="0" xfId="0" applyFont="1" applyFill="1" applyAlignment="1" applyProtection="1">
      <alignment vertical="center"/>
    </xf>
    <xf numFmtId="0" fontId="0" fillId="0" borderId="0" xfId="0" applyAlignment="1">
      <alignment horizontal="left"/>
    </xf>
    <xf numFmtId="0" fontId="0" fillId="0" borderId="22" xfId="0" applyBorder="1"/>
    <xf numFmtId="0" fontId="65" fillId="0" borderId="24" xfId="0" applyFont="1" applyBorder="1" applyAlignment="1">
      <alignment horizontal="center"/>
    </xf>
    <xf numFmtId="0" fontId="65" fillId="0" borderId="24" xfId="0" applyFont="1" applyBorder="1" applyAlignment="1">
      <alignment horizontal="center" wrapText="1"/>
    </xf>
    <xf numFmtId="0" fontId="65" fillId="0" borderId="24" xfId="0" applyFont="1" applyBorder="1"/>
    <xf numFmtId="0" fontId="29" fillId="0" borderId="0" xfId="0" applyFont="1" applyAlignment="1" applyProtection="1">
      <alignment horizontal="center"/>
      <protection locked="0"/>
    </xf>
    <xf numFmtId="0" fontId="37" fillId="0" borderId="24" xfId="0" applyFont="1" applyBorder="1" applyAlignment="1" applyProtection="1">
      <alignment horizontal="center" vertical="center" wrapText="1"/>
      <protection locked="0"/>
    </xf>
    <xf numFmtId="0" fontId="37" fillId="0" borderId="45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/>
      <protection locked="0"/>
    </xf>
    <xf numFmtId="164" fontId="53" fillId="0" borderId="0" xfId="4" applyNumberFormat="1" applyFont="1" applyAlignment="1" applyProtection="1">
      <alignment horizontal="center"/>
      <protection locked="0"/>
    </xf>
    <xf numFmtId="0" fontId="37" fillId="7" borderId="24" xfId="0" applyFont="1" applyFill="1" applyBorder="1"/>
    <xf numFmtId="0" fontId="37" fillId="0" borderId="24" xfId="0" applyFont="1" applyFill="1" applyBorder="1"/>
    <xf numFmtId="2" fontId="37" fillId="7" borderId="24" xfId="0" applyNumberFormat="1" applyFont="1" applyFill="1" applyBorder="1"/>
    <xf numFmtId="2" fontId="37" fillId="0" borderId="24" xfId="0" applyNumberFormat="1" applyFont="1" applyFill="1" applyBorder="1"/>
    <xf numFmtId="1" fontId="54" fillId="0" borderId="24" xfId="0" applyNumberFormat="1" applyFont="1" applyBorder="1" applyAlignment="1" applyProtection="1">
      <alignment horizontal="center"/>
      <protection locked="0"/>
    </xf>
    <xf numFmtId="2" fontId="39" fillId="0" borderId="45" xfId="0" applyNumberFormat="1" applyFont="1" applyBorder="1" applyAlignment="1">
      <alignment horizontal="right" wrapText="1"/>
    </xf>
    <xf numFmtId="2" fontId="39" fillId="0" borderId="25" xfId="0" applyNumberFormat="1" applyFont="1" applyBorder="1" applyAlignment="1" applyProtection="1">
      <alignment horizontal="right" wrapText="1"/>
      <protection locked="0"/>
    </xf>
    <xf numFmtId="2" fontId="39" fillId="0" borderId="32" xfId="0" applyNumberFormat="1" applyFont="1" applyBorder="1" applyAlignment="1" applyProtection="1">
      <alignment horizontal="right" wrapText="1"/>
      <protection locked="0"/>
    </xf>
    <xf numFmtId="2" fontId="62" fillId="6" borderId="54" xfId="0" applyNumberFormat="1" applyFont="1" applyFill="1" applyBorder="1" applyAlignment="1">
      <alignment horizontal="right" wrapText="1"/>
    </xf>
    <xf numFmtId="2" fontId="62" fillId="6" borderId="58" xfId="0" applyNumberFormat="1" applyFont="1" applyFill="1" applyBorder="1" applyAlignment="1">
      <alignment horizontal="right" wrapText="1"/>
    </xf>
    <xf numFmtId="2" fontId="38" fillId="6" borderId="45" xfId="0" applyNumberFormat="1" applyFont="1" applyFill="1" applyBorder="1"/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right"/>
    </xf>
    <xf numFmtId="0" fontId="1" fillId="0" borderId="6" xfId="0" applyFont="1" applyFill="1" applyBorder="1" applyAlignment="1" applyProtection="1">
      <alignment horizontal="left" vertical="top" wrapText="1"/>
    </xf>
    <xf numFmtId="49" fontId="7" fillId="0" borderId="15" xfId="0" applyNumberFormat="1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wrapText="1"/>
    </xf>
    <xf numFmtId="0" fontId="20" fillId="0" borderId="8" xfId="0" applyFont="1" applyFill="1" applyBorder="1" applyAlignment="1" applyProtection="1">
      <alignment horizontal="center" wrapText="1"/>
    </xf>
    <xf numFmtId="0" fontId="1" fillId="0" borderId="0" xfId="0" applyFont="1" applyFill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6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center" wrapText="1"/>
    </xf>
    <xf numFmtId="0" fontId="29" fillId="0" borderId="22" xfId="0" applyFont="1" applyBorder="1" applyAlignment="1" applyProtection="1">
      <alignment horizontal="center" wrapText="1"/>
      <protection locked="0"/>
    </xf>
    <xf numFmtId="0" fontId="29" fillId="0" borderId="0" xfId="0" applyFont="1" applyAlignment="1" applyProtection="1">
      <alignment horizontal="center"/>
      <protection locked="0"/>
    </xf>
    <xf numFmtId="0" fontId="46" fillId="0" borderId="23" xfId="0" applyFont="1" applyBorder="1" applyAlignment="1" applyProtection="1">
      <alignment horizontal="center"/>
      <protection locked="0"/>
    </xf>
    <xf numFmtId="0" fontId="37" fillId="0" borderId="24" xfId="0" applyFont="1" applyBorder="1" applyAlignment="1" applyProtection="1">
      <alignment horizontal="center" vertical="center" wrapText="1"/>
      <protection locked="0"/>
    </xf>
    <xf numFmtId="0" fontId="55" fillId="0" borderId="24" xfId="0" applyFont="1" applyBorder="1" applyAlignment="1" applyProtection="1">
      <alignment horizontal="left" vertical="center" wrapText="1"/>
      <protection locked="0"/>
    </xf>
    <xf numFmtId="0" fontId="37" fillId="0" borderId="47" xfId="0" applyFont="1" applyBorder="1" applyAlignment="1" applyProtection="1">
      <alignment horizontal="center" vertical="center" wrapText="1"/>
      <protection locked="0"/>
    </xf>
    <xf numFmtId="0" fontId="37" fillId="0" borderId="45" xfId="0" applyFont="1" applyBorder="1" applyAlignment="1" applyProtection="1">
      <alignment horizontal="center" vertical="center" wrapText="1"/>
      <protection locked="0"/>
    </xf>
    <xf numFmtId="0" fontId="29" fillId="0" borderId="26" xfId="0" applyFont="1" applyBorder="1" applyAlignment="1" applyProtection="1">
      <alignment horizontal="center"/>
      <protection locked="0"/>
    </xf>
    <xf numFmtId="0" fontId="37" fillId="0" borderId="37" xfId="0" applyFont="1" applyBorder="1" applyAlignment="1" applyProtection="1">
      <alignment horizontal="center" vertical="center" wrapText="1"/>
      <protection locked="0"/>
    </xf>
    <xf numFmtId="0" fontId="37" fillId="0" borderId="44" xfId="0" applyFont="1" applyBorder="1" applyAlignment="1" applyProtection="1">
      <alignment horizontal="center" vertical="center" wrapText="1"/>
      <protection locked="0"/>
    </xf>
    <xf numFmtId="0" fontId="29" fillId="0" borderId="38" xfId="0" applyFont="1" applyBorder="1" applyAlignment="1" applyProtection="1">
      <alignment horizontal="center" vertical="center" wrapText="1"/>
      <protection locked="0"/>
    </xf>
    <xf numFmtId="0" fontId="29" fillId="0" borderId="39" xfId="0" applyFont="1" applyBorder="1" applyAlignment="1" applyProtection="1">
      <alignment horizontal="center" vertical="center" wrapText="1"/>
      <protection locked="0"/>
    </xf>
    <xf numFmtId="0" fontId="29" fillId="0" borderId="40" xfId="0" applyFont="1" applyBorder="1" applyAlignment="1" applyProtection="1">
      <alignment horizontal="center" vertical="center" wrapText="1"/>
      <protection locked="0"/>
    </xf>
    <xf numFmtId="0" fontId="29" fillId="0" borderId="41" xfId="0" applyFont="1" applyBorder="1" applyAlignment="1" applyProtection="1">
      <alignment horizontal="center" vertical="center" wrapText="1"/>
      <protection locked="0"/>
    </xf>
    <xf numFmtId="0" fontId="29" fillId="0" borderId="42" xfId="0" applyFont="1" applyBorder="1" applyAlignment="1" applyProtection="1">
      <alignment horizontal="center" vertical="center" wrapText="1"/>
      <protection locked="0"/>
    </xf>
    <xf numFmtId="0" fontId="29" fillId="0" borderId="43" xfId="0" applyFont="1" applyBorder="1" applyAlignment="1" applyProtection="1">
      <alignment horizontal="center" vertical="center" wrapText="1"/>
      <protection locked="0"/>
    </xf>
    <xf numFmtId="0" fontId="29" fillId="0" borderId="45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9" fillId="0" borderId="26" xfId="0" applyFont="1" applyBorder="1" applyAlignment="1" applyProtection="1">
      <alignment horizontal="center" vertical="center" wrapText="1"/>
      <protection locked="0"/>
    </xf>
    <xf numFmtId="0" fontId="29" fillId="0" borderId="46" xfId="0" applyFont="1" applyBorder="1" applyAlignment="1" applyProtection="1">
      <alignment horizontal="center" vertical="center" wrapText="1"/>
      <protection locked="0"/>
    </xf>
    <xf numFmtId="0" fontId="37" fillId="0" borderId="48" xfId="0" applyFont="1" applyBorder="1" applyAlignment="1" applyProtection="1">
      <alignment horizontal="center" vertical="center" wrapText="1"/>
      <protection locked="0"/>
    </xf>
    <xf numFmtId="0" fontId="37" fillId="0" borderId="49" xfId="0" applyFont="1" applyBorder="1" applyAlignment="1" applyProtection="1">
      <alignment horizontal="center" vertical="center" wrapText="1"/>
      <protection locked="0"/>
    </xf>
    <xf numFmtId="1" fontId="54" fillId="0" borderId="25" xfId="0" applyNumberFormat="1" applyFont="1" applyBorder="1" applyAlignment="1" applyProtection="1">
      <alignment horizontal="center"/>
      <protection locked="0"/>
    </xf>
    <xf numFmtId="1" fontId="54" fillId="0" borderId="27" xfId="0" applyNumberFormat="1" applyFont="1" applyBorder="1" applyAlignment="1" applyProtection="1">
      <alignment horizontal="center"/>
      <protection locked="0"/>
    </xf>
    <xf numFmtId="0" fontId="46" fillId="0" borderId="0" xfId="0" applyFont="1" applyAlignment="1" applyProtection="1">
      <alignment horizontal="left" vertical="top" wrapText="1"/>
      <protection locked="0"/>
    </xf>
    <xf numFmtId="0" fontId="35" fillId="0" borderId="22" xfId="0" applyFont="1" applyBorder="1" applyAlignment="1" applyProtection="1">
      <alignment horizontal="center" wrapText="1"/>
      <protection locked="0"/>
    </xf>
    <xf numFmtId="0" fontId="31" fillId="0" borderId="0" xfId="3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/>
      <protection locked="0"/>
    </xf>
    <xf numFmtId="14" fontId="38" fillId="0" borderId="0" xfId="0" applyNumberFormat="1" applyFont="1" applyAlignment="1" applyProtection="1">
      <alignment horizontal="center"/>
      <protection locked="0"/>
    </xf>
    <xf numFmtId="0" fontId="51" fillId="0" borderId="0" xfId="2" applyFont="1" applyAlignment="1" applyProtection="1">
      <alignment horizontal="center" vertical="center" wrapText="1"/>
      <protection locked="0"/>
    </xf>
    <xf numFmtId="0" fontId="38" fillId="0" borderId="25" xfId="0" applyFont="1" applyBorder="1" applyAlignment="1" applyProtection="1">
      <alignment horizontal="center"/>
      <protection locked="0"/>
    </xf>
    <xf numFmtId="0" fontId="38" fillId="0" borderId="27" xfId="0" applyFont="1" applyBorder="1" applyAlignment="1" applyProtection="1">
      <alignment horizontal="center"/>
      <protection locked="0"/>
    </xf>
    <xf numFmtId="164" fontId="53" fillId="0" borderId="0" xfId="4" applyNumberFormat="1" applyFont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/>
      <protection locked="0"/>
    </xf>
    <xf numFmtId="0" fontId="24" fillId="0" borderId="0" xfId="0" applyFont="1" applyFill="1" applyAlignment="1">
      <alignment horizontal="left" vertical="center" wrapText="1"/>
    </xf>
    <xf numFmtId="0" fontId="24" fillId="0" borderId="2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4" fillId="0" borderId="17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wrapText="1"/>
    </xf>
    <xf numFmtId="0" fontId="25" fillId="0" borderId="16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/>
    </xf>
    <xf numFmtId="0" fontId="23" fillId="5" borderId="18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0" fontId="29" fillId="0" borderId="0" xfId="1" applyFont="1" applyAlignment="1">
      <alignment horizontal="center" vertical="top" wrapText="1"/>
    </xf>
    <xf numFmtId="0" fontId="29" fillId="0" borderId="0" xfId="1" applyFont="1" applyAlignment="1">
      <alignment horizontal="center" vertical="top"/>
    </xf>
    <xf numFmtId="0" fontId="37" fillId="0" borderId="2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4" fillId="0" borderId="22" xfId="1" applyFont="1" applyBorder="1" applyAlignment="1">
      <alignment horizontal="center"/>
    </xf>
    <xf numFmtId="0" fontId="34" fillId="0" borderId="22" xfId="1" applyFont="1" applyBorder="1"/>
    <xf numFmtId="0" fontId="29" fillId="0" borderId="22" xfId="1" applyFont="1" applyBorder="1" applyAlignment="1">
      <alignment horizontal="center"/>
    </xf>
    <xf numFmtId="0" fontId="34" fillId="0" borderId="22" xfId="1" applyFont="1" applyBorder="1" applyAlignment="1">
      <alignment horizontal="left"/>
    </xf>
    <xf numFmtId="0" fontId="29" fillId="0" borderId="23" xfId="0" applyFont="1" applyBorder="1" applyAlignment="1">
      <alignment horizontal="center"/>
    </xf>
    <xf numFmtId="0" fontId="35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33" fillId="0" borderId="24" xfId="0" applyFont="1" applyBorder="1" applyAlignment="1">
      <alignment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31" xfId="0" applyFont="1" applyBorder="1" applyAlignment="1">
      <alignment wrapText="1"/>
    </xf>
    <xf numFmtId="0" fontId="29" fillId="0" borderId="22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29" fillId="0" borderId="0" xfId="0" applyFont="1" applyFill="1" applyAlignment="1">
      <alignment horizontal="left" wrapText="1"/>
    </xf>
    <xf numFmtId="0" fontId="31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3" fillId="0" borderId="22" xfId="0" applyFont="1" applyBorder="1"/>
    <xf numFmtId="0" fontId="0" fillId="0" borderId="22" xfId="0" applyBorder="1"/>
    <xf numFmtId="0" fontId="41" fillId="0" borderId="0" xfId="0" applyFont="1" applyAlignment="1">
      <alignment horizontal="center"/>
    </xf>
    <xf numFmtId="0" fontId="0" fillId="0" borderId="22" xfId="0" applyBorder="1" applyAlignment="1">
      <alignment horizont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33" fillId="0" borderId="22" xfId="0" applyNumberFormat="1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42" fillId="0" borderId="32" xfId="0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0" fontId="42" fillId="0" borderId="3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/>
    <xf numFmtId="0" fontId="42" fillId="0" borderId="28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/>
    </xf>
    <xf numFmtId="0" fontId="0" fillId="0" borderId="35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42" fillId="0" borderId="31" xfId="0" applyFont="1" applyBorder="1" applyAlignment="1">
      <alignment horizontal="center"/>
    </xf>
    <xf numFmtId="0" fontId="0" fillId="0" borderId="2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32" xfId="0" applyBorder="1" applyAlignment="1">
      <alignment wrapText="1"/>
    </xf>
    <xf numFmtId="0" fontId="0" fillId="0" borderId="23" xfId="0" applyBorder="1"/>
    <xf numFmtId="0" fontId="0" fillId="0" borderId="25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2" xfId="0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0" fontId="41" fillId="0" borderId="23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69" fillId="0" borderId="0" xfId="0" applyFont="1" applyFill="1" applyAlignment="1" applyProtection="1">
      <alignment horizontal="center" vertical="center" wrapText="1"/>
    </xf>
    <xf numFmtId="0" fontId="69" fillId="0" borderId="0" xfId="0" applyFont="1" applyFill="1" applyAlignment="1" applyProtection="1">
      <alignment wrapText="1"/>
    </xf>
    <xf numFmtId="0" fontId="69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69" fillId="0" borderId="0" xfId="0" applyFont="1" applyFill="1" applyProtection="1"/>
    <xf numFmtId="0" fontId="20" fillId="0" borderId="1" xfId="0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 applyProtection="1">
      <alignment horizontal="center" vertical="center" wrapText="1"/>
    </xf>
    <xf numFmtId="2" fontId="20" fillId="0" borderId="1" xfId="0" applyNumberFormat="1" applyFont="1" applyFill="1" applyBorder="1" applyAlignment="1" applyProtection="1">
      <alignment horizontal="center"/>
    </xf>
    <xf numFmtId="0" fontId="69" fillId="0" borderId="1" xfId="0" applyFont="1" applyFill="1" applyBorder="1" applyProtection="1"/>
    <xf numFmtId="0" fontId="20" fillId="0" borderId="1" xfId="0" applyFont="1" applyFill="1" applyBorder="1" applyAlignment="1" applyProtection="1">
      <alignment horizontal="center"/>
    </xf>
    <xf numFmtId="0" fontId="69" fillId="0" borderId="1" xfId="0" applyFont="1" applyFill="1" applyBorder="1" applyAlignment="1" applyProtection="1">
      <alignment horizontal="center"/>
    </xf>
    <xf numFmtId="0" fontId="69" fillId="0" borderId="1" xfId="0" applyFont="1" applyFill="1" applyBorder="1" applyAlignment="1" applyProtection="1">
      <alignment horizontal="center" wrapText="1"/>
    </xf>
    <xf numFmtId="0" fontId="69" fillId="0" borderId="1" xfId="0" applyFont="1" applyFill="1" applyBorder="1" applyAlignment="1" applyProtection="1">
      <alignment horizontal="center" vertical="center"/>
    </xf>
    <xf numFmtId="0" fontId="69" fillId="0" borderId="0" xfId="0" applyFont="1" applyFill="1" applyAlignment="1" applyProtection="1">
      <alignment horizontal="center" vertical="center"/>
    </xf>
    <xf numFmtId="0" fontId="69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69" fillId="0" borderId="5" xfId="0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horizontal="center" wrapText="1"/>
    </xf>
    <xf numFmtId="0" fontId="69" fillId="0" borderId="0" xfId="0" applyFont="1" applyFill="1" applyAlignment="1" applyProtection="1">
      <alignment horizontal="center" wrapText="1"/>
    </xf>
    <xf numFmtId="0" fontId="65" fillId="0" borderId="23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right"/>
    </xf>
    <xf numFmtId="0" fontId="65" fillId="0" borderId="24" xfId="0" applyFont="1" applyBorder="1" applyAlignment="1">
      <alignment horizontal="center" wrapText="1"/>
    </xf>
    <xf numFmtId="0" fontId="65" fillId="0" borderId="24" xfId="0" applyFont="1" applyBorder="1"/>
    <xf numFmtId="0" fontId="42" fillId="0" borderId="0" xfId="0" applyFont="1" applyAlignment="1">
      <alignment horizontal="left"/>
    </xf>
    <xf numFmtId="0" fontId="65" fillId="0" borderId="22" xfId="0" applyFont="1" applyBorder="1" applyAlignment="1">
      <alignment horizontal="right"/>
    </xf>
    <xf numFmtId="0" fontId="65" fillId="0" borderId="30" xfId="0" applyFont="1" applyBorder="1" applyAlignment="1">
      <alignment horizontal="center" vertical="center" wrapText="1"/>
    </xf>
    <xf numFmtId="0" fontId="65" fillId="0" borderId="36" xfId="0" applyFont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 wrapText="1"/>
    </xf>
    <xf numFmtId="0" fontId="65" fillId="0" borderId="30" xfId="0" applyFont="1" applyBorder="1" applyAlignment="1">
      <alignment horizontal="center" vertical="center"/>
    </xf>
    <xf numFmtId="0" fontId="65" fillId="0" borderId="36" xfId="0" applyFont="1" applyBorder="1" applyAlignment="1">
      <alignment horizontal="center" vertical="center"/>
    </xf>
    <xf numFmtId="0" fontId="65" fillId="0" borderId="31" xfId="0" applyFont="1" applyBorder="1" applyAlignment="1">
      <alignment horizontal="center" vertical="center"/>
    </xf>
    <xf numFmtId="0" fontId="65" fillId="0" borderId="24" xfId="0" applyFont="1" applyBorder="1" applyAlignment="1">
      <alignment horizontal="center"/>
    </xf>
  </cellXfs>
  <cellStyles count="7">
    <cellStyle name="Įprastas" xfId="0" builtinId="0"/>
    <cellStyle name="Įprastas 4" xfId="6" xr:uid="{4BEA2631-114A-42AA-AD6B-28A6FA5CB690}"/>
    <cellStyle name="Normal_CF_ataskaitos_prie_mokejimo_tvarkos_040115" xfId="1" xr:uid="{EB8B3D1D-CE75-41AD-92B4-456A56F7573B}"/>
    <cellStyle name="Normal_kontingento formos sav" xfId="3" xr:uid="{869378AC-C967-4909-AC6E-D8E7CB144D0F}"/>
    <cellStyle name="Normal_Sheet1" xfId="4" xr:uid="{E5DC954C-6E9D-4D4E-B321-A0D75749C3BB}"/>
    <cellStyle name="Normal_TRECFORMantras2001333" xfId="2" xr:uid="{28963890-66EB-411B-8D25-C2D1EF0E747C}"/>
    <cellStyle name="Paprastas 2" xfId="5" xr:uid="{E2B00987-A0AE-4214-B779-5B6A7CB6C05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9BEB2-CBB8-4CDB-86FF-841E2930C68B}">
  <dimension ref="A1:AJ366"/>
  <sheetViews>
    <sheetView workbookViewId="0">
      <selection activeCell="R49" sqref="R49"/>
    </sheetView>
  </sheetViews>
  <sheetFormatPr defaultRowHeight="15"/>
  <cols>
    <col min="1" max="4" width="2" style="1" customWidth="1"/>
    <col min="5" max="5" width="2.140625" style="1" customWidth="1"/>
    <col min="6" max="6" width="3.5703125" style="399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2"/>
      <c r="H1" s="3"/>
      <c r="I1" s="4"/>
      <c r="J1" s="400" t="s">
        <v>0</v>
      </c>
      <c r="K1" s="400"/>
      <c r="L1" s="400"/>
      <c r="M1" s="125"/>
      <c r="N1" s="400"/>
      <c r="O1" s="400"/>
      <c r="P1" s="400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3"/>
      <c r="I2"/>
      <c r="J2" s="400" t="s">
        <v>1</v>
      </c>
      <c r="K2" s="400"/>
      <c r="L2" s="400"/>
      <c r="M2" s="125"/>
      <c r="N2" s="400"/>
      <c r="O2" s="400"/>
      <c r="P2" s="400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5"/>
      <c r="I3" s="3"/>
      <c r="J3" s="400" t="s">
        <v>2</v>
      </c>
      <c r="K3" s="400"/>
      <c r="L3" s="400"/>
      <c r="M3" s="125"/>
      <c r="N3" s="400"/>
      <c r="O3" s="400"/>
      <c r="P3" s="400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6" t="s">
        <v>3</v>
      </c>
      <c r="H4" s="3"/>
      <c r="I4"/>
      <c r="J4" s="400" t="s">
        <v>4</v>
      </c>
      <c r="K4" s="400"/>
      <c r="L4" s="400"/>
      <c r="M4" s="125"/>
      <c r="N4" s="126"/>
      <c r="O4" s="126"/>
      <c r="P4" s="400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7"/>
      <c r="I5"/>
      <c r="J5" s="400" t="s">
        <v>5</v>
      </c>
      <c r="K5" s="400"/>
      <c r="L5" s="400"/>
      <c r="M5" s="125"/>
      <c r="N5" s="400"/>
      <c r="O5" s="400"/>
      <c r="P5" s="400"/>
      <c r="Q5" s="400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34" t="s">
        <v>6</v>
      </c>
      <c r="H6" s="400"/>
      <c r="I6" s="400"/>
      <c r="J6" s="8"/>
      <c r="K6" s="8"/>
      <c r="L6" s="9"/>
      <c r="M6" s="12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62" t="s">
        <v>7</v>
      </c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12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401"/>
      <c r="B8" s="402"/>
      <c r="C8" s="402"/>
      <c r="D8" s="402"/>
      <c r="E8" s="402"/>
      <c r="F8" s="402"/>
      <c r="G8" s="464" t="s">
        <v>8</v>
      </c>
      <c r="H8" s="464"/>
      <c r="I8" s="464"/>
      <c r="J8" s="464"/>
      <c r="K8" s="464"/>
      <c r="L8" s="402"/>
      <c r="M8" s="12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65" t="s">
        <v>462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12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66" t="s">
        <v>463</v>
      </c>
      <c r="H10" s="466"/>
      <c r="I10" s="466"/>
      <c r="J10" s="466"/>
      <c r="K10" s="466"/>
      <c r="M10" s="125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67" t="s">
        <v>9</v>
      </c>
      <c r="H11" s="467"/>
      <c r="I11" s="467"/>
      <c r="J11" s="467"/>
      <c r="K11" s="46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65" t="s">
        <v>10</v>
      </c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66" t="s">
        <v>465</v>
      </c>
      <c r="H15" s="466"/>
      <c r="I15" s="466"/>
      <c r="J15" s="466"/>
      <c r="K15" s="466"/>
    </row>
    <row r="16" spans="1:36" ht="11.25" customHeight="1">
      <c r="G16" s="468" t="s">
        <v>11</v>
      </c>
      <c r="H16" s="468"/>
      <c r="I16" s="468"/>
      <c r="J16" s="468"/>
      <c r="K16" s="468"/>
    </row>
    <row r="17" spans="1:17" ht="15" customHeight="1">
      <c r="B17"/>
      <c r="C17"/>
      <c r="D17"/>
      <c r="E17" s="469" t="s">
        <v>12</v>
      </c>
      <c r="F17" s="469"/>
      <c r="G17" s="469"/>
      <c r="H17" s="469"/>
      <c r="I17" s="469"/>
      <c r="J17" s="469"/>
      <c r="K17" s="469"/>
      <c r="L17"/>
    </row>
    <row r="18" spans="1:17" ht="12" customHeight="1">
      <c r="A18" s="470" t="s">
        <v>13</v>
      </c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127"/>
    </row>
    <row r="19" spans="1:17" ht="12" customHeight="1">
      <c r="F19" s="1"/>
      <c r="J19" s="10"/>
      <c r="K19" s="11"/>
      <c r="L19" s="12" t="s">
        <v>14</v>
      </c>
      <c r="M19" s="127"/>
    </row>
    <row r="20" spans="1:17" ht="11.25" customHeight="1">
      <c r="F20" s="1"/>
      <c r="J20" s="13" t="s">
        <v>15</v>
      </c>
      <c r="K20" s="5"/>
      <c r="L20" s="14">
        <v>188773688</v>
      </c>
      <c r="M20" s="127"/>
    </row>
    <row r="21" spans="1:17" ht="12" customHeight="1">
      <c r="E21" s="400"/>
      <c r="F21" s="403"/>
      <c r="I21" s="15"/>
      <c r="J21" s="15"/>
      <c r="K21" s="16" t="s">
        <v>16</v>
      </c>
      <c r="L21" s="14"/>
      <c r="M21" s="127"/>
    </row>
    <row r="22" spans="1:17" ht="14.25" customHeight="1">
      <c r="A22" s="461" t="s">
        <v>17</v>
      </c>
      <c r="B22" s="461"/>
      <c r="C22" s="461"/>
      <c r="D22" s="461"/>
      <c r="E22" s="461"/>
      <c r="F22" s="461"/>
      <c r="G22" s="461"/>
      <c r="H22" s="461"/>
      <c r="I22" s="461"/>
      <c r="K22" s="16" t="s">
        <v>18</v>
      </c>
      <c r="L22" s="17" t="s">
        <v>19</v>
      </c>
      <c r="M22" s="127"/>
    </row>
    <row r="23" spans="1:17" ht="14.25" customHeight="1">
      <c r="A23" s="461" t="s">
        <v>365</v>
      </c>
      <c r="B23" s="461"/>
      <c r="C23" s="461"/>
      <c r="D23" s="461"/>
      <c r="E23" s="461"/>
      <c r="F23" s="461"/>
      <c r="G23" s="461"/>
      <c r="H23" s="461"/>
      <c r="I23" s="461"/>
      <c r="J23" s="404" t="s">
        <v>21</v>
      </c>
      <c r="K23" s="18" t="s">
        <v>22</v>
      </c>
      <c r="L23" s="14"/>
      <c r="M23" s="127"/>
    </row>
    <row r="24" spans="1:17" ht="12.75" customHeight="1">
      <c r="F24" s="1"/>
      <c r="G24" s="19" t="s">
        <v>23</v>
      </c>
      <c r="H24" s="20" t="s">
        <v>469</v>
      </c>
      <c r="I24" s="21" t="s">
        <v>236</v>
      </c>
      <c r="J24" s="22"/>
      <c r="K24" s="14"/>
      <c r="L24" s="14"/>
      <c r="M24" s="127"/>
    </row>
    <row r="25" spans="1:17" ht="13.5" customHeight="1">
      <c r="F25" s="1"/>
      <c r="G25" s="449" t="s">
        <v>24</v>
      </c>
      <c r="H25" s="449"/>
      <c r="I25" s="135" t="s">
        <v>25</v>
      </c>
      <c r="J25" s="136" t="s">
        <v>26</v>
      </c>
      <c r="K25" s="137" t="s">
        <v>26</v>
      </c>
      <c r="L25" s="137" t="s">
        <v>26</v>
      </c>
      <c r="M25" s="127"/>
    </row>
    <row r="26" spans="1:17">
      <c r="A26" s="450"/>
      <c r="B26" s="450"/>
      <c r="C26" s="450"/>
      <c r="D26" s="450"/>
      <c r="E26" s="450"/>
      <c r="F26" s="450"/>
      <c r="G26" s="450"/>
      <c r="H26" s="450"/>
      <c r="I26" s="450"/>
      <c r="J26" s="23"/>
      <c r="K26" s="24"/>
      <c r="L26" s="25" t="s">
        <v>27</v>
      </c>
      <c r="M26" s="128"/>
    </row>
    <row r="27" spans="1:17" ht="24" customHeight="1">
      <c r="A27" s="451" t="s">
        <v>28</v>
      </c>
      <c r="B27" s="452"/>
      <c r="C27" s="452"/>
      <c r="D27" s="452"/>
      <c r="E27" s="452"/>
      <c r="F27" s="452"/>
      <c r="G27" s="455" t="s">
        <v>29</v>
      </c>
      <c r="H27" s="457" t="s">
        <v>30</v>
      </c>
      <c r="I27" s="459" t="s">
        <v>31</v>
      </c>
      <c r="J27" s="460"/>
      <c r="K27" s="439" t="s">
        <v>32</v>
      </c>
      <c r="L27" s="441" t="s">
        <v>33</v>
      </c>
      <c r="M27" s="128"/>
    </row>
    <row r="28" spans="1:17" ht="46.5" customHeight="1">
      <c r="A28" s="453"/>
      <c r="B28" s="454"/>
      <c r="C28" s="454"/>
      <c r="D28" s="454"/>
      <c r="E28" s="454"/>
      <c r="F28" s="454"/>
      <c r="G28" s="456"/>
      <c r="H28" s="458"/>
      <c r="I28" s="26" t="s">
        <v>34</v>
      </c>
      <c r="J28" s="27" t="s">
        <v>35</v>
      </c>
      <c r="K28" s="440"/>
      <c r="L28" s="442"/>
    </row>
    <row r="29" spans="1:17" ht="11.25" customHeight="1">
      <c r="A29" s="443" t="s">
        <v>22</v>
      </c>
      <c r="B29" s="444"/>
      <c r="C29" s="444"/>
      <c r="D29" s="444"/>
      <c r="E29" s="444"/>
      <c r="F29" s="445"/>
      <c r="G29" s="28">
        <v>2</v>
      </c>
      <c r="H29" s="29">
        <v>3</v>
      </c>
      <c r="I29" s="30" t="s">
        <v>36</v>
      </c>
      <c r="J29" s="31" t="s">
        <v>37</v>
      </c>
      <c r="K29" s="32">
        <v>6</v>
      </c>
      <c r="L29" s="32">
        <v>7</v>
      </c>
    </row>
    <row r="30" spans="1:17" s="114" customFormat="1" ht="14.25" customHeight="1">
      <c r="A30" s="33">
        <v>2</v>
      </c>
      <c r="B30" s="33"/>
      <c r="C30" s="34"/>
      <c r="D30" s="35"/>
      <c r="E30" s="33"/>
      <c r="F30" s="36"/>
      <c r="G30" s="35" t="s">
        <v>38</v>
      </c>
      <c r="H30" s="37">
        <v>1</v>
      </c>
      <c r="I30" s="38">
        <f>SUM(I31+I42+I61+I82+I89+I109+I131+I150+I160)</f>
        <v>826653</v>
      </c>
      <c r="J30" s="38">
        <f>SUM(J31+J42+J61+J82+J89+J109+J131+J150+J160)</f>
        <v>586153</v>
      </c>
      <c r="K30" s="39">
        <f>SUM(K31+K42+K61+K82+K89+K109+K131+K150+K160)</f>
        <v>465157.91</v>
      </c>
      <c r="L30" s="38">
        <f>SUM(L31+L42+L61+L82+L89+L109+L131+L150+L160)</f>
        <v>465157.91</v>
      </c>
    </row>
    <row r="31" spans="1:17" ht="16.5" customHeight="1">
      <c r="A31" s="33">
        <v>2</v>
      </c>
      <c r="B31" s="40">
        <v>1</v>
      </c>
      <c r="C31" s="41"/>
      <c r="D31" s="42"/>
      <c r="E31" s="43"/>
      <c r="F31" s="44"/>
      <c r="G31" s="45" t="s">
        <v>39</v>
      </c>
      <c r="H31" s="37">
        <v>2</v>
      </c>
      <c r="I31" s="38">
        <f>SUM(I32+I38)</f>
        <v>631815</v>
      </c>
      <c r="J31" s="38">
        <f>SUM(J32+J38)</f>
        <v>447415</v>
      </c>
      <c r="K31" s="46">
        <f>SUM(K32+K38)</f>
        <v>378780.85</v>
      </c>
      <c r="L31" s="47">
        <f>SUM(L32+L38)</f>
        <v>378780.85</v>
      </c>
    </row>
    <row r="32" spans="1:17" ht="14.25" hidden="1" customHeight="1" collapsed="1">
      <c r="A32" s="48">
        <v>2</v>
      </c>
      <c r="B32" s="48">
        <v>1</v>
      </c>
      <c r="C32" s="49">
        <v>1</v>
      </c>
      <c r="D32" s="50"/>
      <c r="E32" s="48"/>
      <c r="F32" s="51"/>
      <c r="G32" s="50" t="s">
        <v>40</v>
      </c>
      <c r="H32" s="37">
        <v>3</v>
      </c>
      <c r="I32" s="38">
        <f>SUM(I33)</f>
        <v>622488</v>
      </c>
      <c r="J32" s="38">
        <f>SUM(J33)</f>
        <v>440288</v>
      </c>
      <c r="K32" s="39">
        <f>SUM(K33)</f>
        <v>372581.11</v>
      </c>
      <c r="L32" s="38">
        <f>SUM(L33)</f>
        <v>372581.11</v>
      </c>
      <c r="Q32" s="129"/>
    </row>
    <row r="33" spans="1:19" ht="13.5" hidden="1" customHeight="1" collapsed="1">
      <c r="A33" s="52">
        <v>2</v>
      </c>
      <c r="B33" s="48">
        <v>1</v>
      </c>
      <c r="C33" s="49">
        <v>1</v>
      </c>
      <c r="D33" s="50">
        <v>1</v>
      </c>
      <c r="E33" s="48"/>
      <c r="F33" s="51"/>
      <c r="G33" s="50" t="s">
        <v>40</v>
      </c>
      <c r="H33" s="37">
        <v>4</v>
      </c>
      <c r="I33" s="38">
        <f>SUM(I34+I36)</f>
        <v>622488</v>
      </c>
      <c r="J33" s="38">
        <f t="shared" ref="J33:L34" si="0">SUM(J34)</f>
        <v>440288</v>
      </c>
      <c r="K33" s="38">
        <f t="shared" si="0"/>
        <v>372581.11</v>
      </c>
      <c r="L33" s="38">
        <f t="shared" si="0"/>
        <v>372581.11</v>
      </c>
      <c r="Q33" s="129"/>
      <c r="R33" s="129"/>
    </row>
    <row r="34" spans="1:19" ht="14.25" hidden="1" customHeight="1" collapsed="1">
      <c r="A34" s="52">
        <v>2</v>
      </c>
      <c r="B34" s="48">
        <v>1</v>
      </c>
      <c r="C34" s="49">
        <v>1</v>
      </c>
      <c r="D34" s="50">
        <v>1</v>
      </c>
      <c r="E34" s="48">
        <v>1</v>
      </c>
      <c r="F34" s="51"/>
      <c r="G34" s="50" t="s">
        <v>41</v>
      </c>
      <c r="H34" s="37">
        <v>5</v>
      </c>
      <c r="I34" s="39">
        <f>SUM(I35)</f>
        <v>622488</v>
      </c>
      <c r="J34" s="39">
        <f t="shared" si="0"/>
        <v>440288</v>
      </c>
      <c r="K34" s="39">
        <f t="shared" si="0"/>
        <v>372581.11</v>
      </c>
      <c r="L34" s="39">
        <f t="shared" si="0"/>
        <v>372581.11</v>
      </c>
      <c r="Q34" s="129"/>
      <c r="R34" s="129"/>
    </row>
    <row r="35" spans="1:19" ht="14.25" customHeight="1">
      <c r="A35" s="52">
        <v>2</v>
      </c>
      <c r="B35" s="48">
        <v>1</v>
      </c>
      <c r="C35" s="49">
        <v>1</v>
      </c>
      <c r="D35" s="50">
        <v>1</v>
      </c>
      <c r="E35" s="48">
        <v>1</v>
      </c>
      <c r="F35" s="51">
        <v>1</v>
      </c>
      <c r="G35" s="50" t="s">
        <v>41</v>
      </c>
      <c r="H35" s="37">
        <v>6</v>
      </c>
      <c r="I35" s="53">
        <v>622488</v>
      </c>
      <c r="J35" s="54">
        <v>440288</v>
      </c>
      <c r="K35" s="54">
        <v>372581.11</v>
      </c>
      <c r="L35" s="54">
        <v>372581.11</v>
      </c>
      <c r="Q35" s="129"/>
      <c r="R35" s="129"/>
    </row>
    <row r="36" spans="1:19" ht="12.75" hidden="1" customHeight="1" collapsed="1">
      <c r="A36" s="52">
        <v>2</v>
      </c>
      <c r="B36" s="48">
        <v>1</v>
      </c>
      <c r="C36" s="49">
        <v>1</v>
      </c>
      <c r="D36" s="50">
        <v>1</v>
      </c>
      <c r="E36" s="48">
        <v>2</v>
      </c>
      <c r="F36" s="51"/>
      <c r="G36" s="50" t="s">
        <v>42</v>
      </c>
      <c r="H36" s="37">
        <v>7</v>
      </c>
      <c r="I36" s="39">
        <f>I37</f>
        <v>0</v>
      </c>
      <c r="J36" s="39">
        <f>J37</f>
        <v>0</v>
      </c>
      <c r="K36" s="39">
        <f>K37</f>
        <v>0</v>
      </c>
      <c r="L36" s="39">
        <f>L37</f>
        <v>0</v>
      </c>
      <c r="Q36" s="129"/>
      <c r="R36" s="129"/>
    </row>
    <row r="37" spans="1:19" ht="12.75" hidden="1" customHeight="1" collapsed="1">
      <c r="A37" s="52">
        <v>2</v>
      </c>
      <c r="B37" s="48">
        <v>1</v>
      </c>
      <c r="C37" s="49">
        <v>1</v>
      </c>
      <c r="D37" s="50">
        <v>1</v>
      </c>
      <c r="E37" s="48">
        <v>2</v>
      </c>
      <c r="F37" s="51">
        <v>1</v>
      </c>
      <c r="G37" s="50" t="s">
        <v>42</v>
      </c>
      <c r="H37" s="37">
        <v>8</v>
      </c>
      <c r="I37" s="54">
        <v>0</v>
      </c>
      <c r="J37" s="55">
        <v>0</v>
      </c>
      <c r="K37" s="54">
        <v>0</v>
      </c>
      <c r="L37" s="55">
        <v>0</v>
      </c>
      <c r="Q37" s="129"/>
      <c r="R37" s="129"/>
    </row>
    <row r="38" spans="1:19" ht="13.5" hidden="1" customHeight="1" collapsed="1">
      <c r="A38" s="52">
        <v>2</v>
      </c>
      <c r="B38" s="48">
        <v>1</v>
      </c>
      <c r="C38" s="49">
        <v>2</v>
      </c>
      <c r="D38" s="50"/>
      <c r="E38" s="48"/>
      <c r="F38" s="51"/>
      <c r="G38" s="50" t="s">
        <v>43</v>
      </c>
      <c r="H38" s="37">
        <v>9</v>
      </c>
      <c r="I38" s="39">
        <f t="shared" ref="I38:L40" si="1">I39</f>
        <v>9327</v>
      </c>
      <c r="J38" s="38">
        <f t="shared" si="1"/>
        <v>7127</v>
      </c>
      <c r="K38" s="39">
        <f t="shared" si="1"/>
        <v>6199.74</v>
      </c>
      <c r="L38" s="38">
        <f t="shared" si="1"/>
        <v>6199.74</v>
      </c>
      <c r="Q38" s="129"/>
      <c r="R38" s="129"/>
    </row>
    <row r="39" spans="1:19" ht="15.75" hidden="1" customHeight="1" collapsed="1">
      <c r="A39" s="52">
        <v>2</v>
      </c>
      <c r="B39" s="48">
        <v>1</v>
      </c>
      <c r="C39" s="49">
        <v>2</v>
      </c>
      <c r="D39" s="50">
        <v>1</v>
      </c>
      <c r="E39" s="48"/>
      <c r="F39" s="51"/>
      <c r="G39" s="50" t="s">
        <v>43</v>
      </c>
      <c r="H39" s="37">
        <v>10</v>
      </c>
      <c r="I39" s="39">
        <f t="shared" si="1"/>
        <v>9327</v>
      </c>
      <c r="J39" s="38">
        <f t="shared" si="1"/>
        <v>7127</v>
      </c>
      <c r="K39" s="38">
        <f t="shared" si="1"/>
        <v>6199.74</v>
      </c>
      <c r="L39" s="38">
        <f t="shared" si="1"/>
        <v>6199.74</v>
      </c>
      <c r="Q39" s="129"/>
    </row>
    <row r="40" spans="1:19" ht="13.5" hidden="1" customHeight="1" collapsed="1">
      <c r="A40" s="52">
        <v>2</v>
      </c>
      <c r="B40" s="48">
        <v>1</v>
      </c>
      <c r="C40" s="49">
        <v>2</v>
      </c>
      <c r="D40" s="50">
        <v>1</v>
      </c>
      <c r="E40" s="48">
        <v>1</v>
      </c>
      <c r="F40" s="51"/>
      <c r="G40" s="50" t="s">
        <v>43</v>
      </c>
      <c r="H40" s="37">
        <v>11</v>
      </c>
      <c r="I40" s="38">
        <f t="shared" si="1"/>
        <v>9327</v>
      </c>
      <c r="J40" s="38">
        <f t="shared" si="1"/>
        <v>7127</v>
      </c>
      <c r="K40" s="38">
        <f t="shared" si="1"/>
        <v>6199.74</v>
      </c>
      <c r="L40" s="38">
        <f t="shared" si="1"/>
        <v>6199.74</v>
      </c>
      <c r="Q40" s="129"/>
      <c r="R40" s="129"/>
    </row>
    <row r="41" spans="1:19" ht="14.25" customHeight="1">
      <c r="A41" s="52">
        <v>2</v>
      </c>
      <c r="B41" s="48">
        <v>1</v>
      </c>
      <c r="C41" s="49">
        <v>2</v>
      </c>
      <c r="D41" s="50">
        <v>1</v>
      </c>
      <c r="E41" s="48">
        <v>1</v>
      </c>
      <c r="F41" s="51">
        <v>1</v>
      </c>
      <c r="G41" s="50" t="s">
        <v>43</v>
      </c>
      <c r="H41" s="37">
        <v>12</v>
      </c>
      <c r="I41" s="55">
        <v>9327</v>
      </c>
      <c r="J41" s="54">
        <v>7127</v>
      </c>
      <c r="K41" s="54">
        <v>6199.74</v>
      </c>
      <c r="L41" s="54">
        <v>6199.74</v>
      </c>
      <c r="Q41" s="129"/>
      <c r="R41" s="129"/>
    </row>
    <row r="42" spans="1:19" ht="26.25" customHeight="1">
      <c r="A42" s="56">
        <v>2</v>
      </c>
      <c r="B42" s="57">
        <v>2</v>
      </c>
      <c r="C42" s="41"/>
      <c r="D42" s="42"/>
      <c r="E42" s="43"/>
      <c r="F42" s="44"/>
      <c r="G42" s="45" t="s">
        <v>44</v>
      </c>
      <c r="H42" s="37">
        <v>13</v>
      </c>
      <c r="I42" s="58">
        <f t="shared" ref="I42:L44" si="2">I43</f>
        <v>185038</v>
      </c>
      <c r="J42" s="59">
        <f t="shared" si="2"/>
        <v>130638</v>
      </c>
      <c r="K42" s="58">
        <f t="shared" si="2"/>
        <v>80534.14</v>
      </c>
      <c r="L42" s="58">
        <f t="shared" si="2"/>
        <v>80534.14</v>
      </c>
    </row>
    <row r="43" spans="1:19" ht="27" hidden="1" customHeight="1" collapsed="1">
      <c r="A43" s="52">
        <v>2</v>
      </c>
      <c r="B43" s="48">
        <v>2</v>
      </c>
      <c r="C43" s="49">
        <v>1</v>
      </c>
      <c r="D43" s="50"/>
      <c r="E43" s="48"/>
      <c r="F43" s="51"/>
      <c r="G43" s="42" t="s">
        <v>44</v>
      </c>
      <c r="H43" s="37">
        <v>14</v>
      </c>
      <c r="I43" s="38">
        <f t="shared" si="2"/>
        <v>185038</v>
      </c>
      <c r="J43" s="39">
        <f t="shared" si="2"/>
        <v>130638</v>
      </c>
      <c r="K43" s="38">
        <f t="shared" si="2"/>
        <v>80534.14</v>
      </c>
      <c r="L43" s="39">
        <f t="shared" si="2"/>
        <v>80534.14</v>
      </c>
      <c r="Q43" s="129"/>
      <c r="S43" s="129"/>
    </row>
    <row r="44" spans="1:19" ht="15.75" hidden="1" customHeight="1" collapsed="1">
      <c r="A44" s="52">
        <v>2</v>
      </c>
      <c r="B44" s="48">
        <v>2</v>
      </c>
      <c r="C44" s="49">
        <v>1</v>
      </c>
      <c r="D44" s="50">
        <v>1</v>
      </c>
      <c r="E44" s="48"/>
      <c r="F44" s="51"/>
      <c r="G44" s="42" t="s">
        <v>44</v>
      </c>
      <c r="H44" s="37">
        <v>15</v>
      </c>
      <c r="I44" s="38">
        <f t="shared" si="2"/>
        <v>185038</v>
      </c>
      <c r="J44" s="39">
        <f t="shared" si="2"/>
        <v>130638</v>
      </c>
      <c r="K44" s="47">
        <f t="shared" si="2"/>
        <v>80534.14</v>
      </c>
      <c r="L44" s="47">
        <f t="shared" si="2"/>
        <v>80534.14</v>
      </c>
      <c r="Q44" s="129"/>
      <c r="R44" s="129"/>
    </row>
    <row r="45" spans="1:19" ht="24.75" hidden="1" customHeight="1" collapsed="1">
      <c r="A45" s="60">
        <v>2</v>
      </c>
      <c r="B45" s="61">
        <v>2</v>
      </c>
      <c r="C45" s="62">
        <v>1</v>
      </c>
      <c r="D45" s="63">
        <v>1</v>
      </c>
      <c r="E45" s="61">
        <v>1</v>
      </c>
      <c r="F45" s="64"/>
      <c r="G45" s="42" t="s">
        <v>44</v>
      </c>
      <c r="H45" s="37">
        <v>16</v>
      </c>
      <c r="I45" s="65">
        <f>SUM(I46:I60)</f>
        <v>185038</v>
      </c>
      <c r="J45" s="65">
        <f>SUM(J46:J60)</f>
        <v>130638</v>
      </c>
      <c r="K45" s="66">
        <f>SUM(K46:K60)</f>
        <v>80534.14</v>
      </c>
      <c r="L45" s="66">
        <f>SUM(L46:L60)</f>
        <v>80534.14</v>
      </c>
      <c r="Q45" s="129"/>
      <c r="R45" s="129"/>
    </row>
    <row r="46" spans="1:19" ht="15.75" customHeight="1">
      <c r="A46" s="52">
        <v>2</v>
      </c>
      <c r="B46" s="48">
        <v>2</v>
      </c>
      <c r="C46" s="49">
        <v>1</v>
      </c>
      <c r="D46" s="50">
        <v>1</v>
      </c>
      <c r="E46" s="48">
        <v>1</v>
      </c>
      <c r="F46" s="67">
        <v>1</v>
      </c>
      <c r="G46" s="50" t="s">
        <v>45</v>
      </c>
      <c r="H46" s="37">
        <v>17</v>
      </c>
      <c r="I46" s="54">
        <v>75000</v>
      </c>
      <c r="J46" s="54">
        <v>50500</v>
      </c>
      <c r="K46" s="54">
        <v>22980.85</v>
      </c>
      <c r="L46" s="54">
        <v>22980.85</v>
      </c>
      <c r="Q46" s="129"/>
      <c r="R46" s="129"/>
    </row>
    <row r="47" spans="1:19" ht="26.25" customHeight="1">
      <c r="A47" s="52">
        <v>2</v>
      </c>
      <c r="B47" s="48">
        <v>2</v>
      </c>
      <c r="C47" s="49">
        <v>1</v>
      </c>
      <c r="D47" s="50">
        <v>1</v>
      </c>
      <c r="E47" s="48">
        <v>1</v>
      </c>
      <c r="F47" s="51">
        <v>2</v>
      </c>
      <c r="G47" s="50" t="s">
        <v>46</v>
      </c>
      <c r="H47" s="37">
        <v>18</v>
      </c>
      <c r="I47" s="54">
        <v>300</v>
      </c>
      <c r="J47" s="54">
        <v>300</v>
      </c>
      <c r="K47" s="54">
        <v>0</v>
      </c>
      <c r="L47" s="54">
        <v>0</v>
      </c>
      <c r="Q47" s="129"/>
      <c r="R47" s="129"/>
    </row>
    <row r="48" spans="1:19" ht="26.25" customHeight="1">
      <c r="A48" s="52">
        <v>2</v>
      </c>
      <c r="B48" s="48">
        <v>2</v>
      </c>
      <c r="C48" s="49">
        <v>1</v>
      </c>
      <c r="D48" s="50">
        <v>1</v>
      </c>
      <c r="E48" s="48">
        <v>1</v>
      </c>
      <c r="F48" s="51">
        <v>5</v>
      </c>
      <c r="G48" s="50" t="s">
        <v>47</v>
      </c>
      <c r="H48" s="37">
        <v>19</v>
      </c>
      <c r="I48" s="54">
        <v>1700</v>
      </c>
      <c r="J48" s="54">
        <v>1300</v>
      </c>
      <c r="K48" s="54">
        <v>1200</v>
      </c>
      <c r="L48" s="54">
        <v>1200</v>
      </c>
      <c r="Q48" s="129"/>
      <c r="R48" s="129"/>
    </row>
    <row r="49" spans="1:19" ht="27" customHeight="1">
      <c r="A49" s="52">
        <v>2</v>
      </c>
      <c r="B49" s="48">
        <v>2</v>
      </c>
      <c r="C49" s="49">
        <v>1</v>
      </c>
      <c r="D49" s="50">
        <v>1</v>
      </c>
      <c r="E49" s="48">
        <v>1</v>
      </c>
      <c r="F49" s="51">
        <v>6</v>
      </c>
      <c r="G49" s="50" t="s">
        <v>48</v>
      </c>
      <c r="H49" s="37">
        <v>20</v>
      </c>
      <c r="I49" s="54">
        <v>1200</v>
      </c>
      <c r="J49" s="54">
        <v>900</v>
      </c>
      <c r="K49" s="54">
        <v>697.19</v>
      </c>
      <c r="L49" s="54">
        <v>697.19</v>
      </c>
      <c r="Q49" s="129"/>
      <c r="R49" s="129"/>
    </row>
    <row r="50" spans="1:19" ht="26.25" customHeight="1">
      <c r="A50" s="68">
        <v>2</v>
      </c>
      <c r="B50" s="43">
        <v>2</v>
      </c>
      <c r="C50" s="41">
        <v>1</v>
      </c>
      <c r="D50" s="42">
        <v>1</v>
      </c>
      <c r="E50" s="43">
        <v>1</v>
      </c>
      <c r="F50" s="44">
        <v>7</v>
      </c>
      <c r="G50" s="42" t="s">
        <v>49</v>
      </c>
      <c r="H50" s="37">
        <v>21</v>
      </c>
      <c r="I50" s="54">
        <v>500</v>
      </c>
      <c r="J50" s="54">
        <v>400</v>
      </c>
      <c r="K50" s="54">
        <v>0</v>
      </c>
      <c r="L50" s="54">
        <v>0</v>
      </c>
      <c r="Q50" s="129"/>
      <c r="R50" s="129"/>
    </row>
    <row r="51" spans="1:19" ht="15" customHeight="1">
      <c r="A51" s="52">
        <v>2</v>
      </c>
      <c r="B51" s="48">
        <v>2</v>
      </c>
      <c r="C51" s="49">
        <v>1</v>
      </c>
      <c r="D51" s="50">
        <v>1</v>
      </c>
      <c r="E51" s="48">
        <v>1</v>
      </c>
      <c r="F51" s="51">
        <v>11</v>
      </c>
      <c r="G51" s="50" t="s">
        <v>50</v>
      </c>
      <c r="H51" s="37">
        <v>22</v>
      </c>
      <c r="I51" s="55">
        <v>300</v>
      </c>
      <c r="J51" s="54">
        <v>200</v>
      </c>
      <c r="K51" s="54">
        <v>27.53</v>
      </c>
      <c r="L51" s="54">
        <v>27.53</v>
      </c>
      <c r="Q51" s="129"/>
      <c r="R51" s="129"/>
    </row>
    <row r="52" spans="1:19" ht="15.75" hidden="1" customHeight="1" collapsed="1">
      <c r="A52" s="60">
        <v>2</v>
      </c>
      <c r="B52" s="69">
        <v>2</v>
      </c>
      <c r="C52" s="70">
        <v>1</v>
      </c>
      <c r="D52" s="70">
        <v>1</v>
      </c>
      <c r="E52" s="70">
        <v>1</v>
      </c>
      <c r="F52" s="71">
        <v>12</v>
      </c>
      <c r="G52" s="72" t="s">
        <v>51</v>
      </c>
      <c r="H52" s="37">
        <v>23</v>
      </c>
      <c r="I52" s="73">
        <v>0</v>
      </c>
      <c r="J52" s="54">
        <v>0</v>
      </c>
      <c r="K52" s="54">
        <v>0</v>
      </c>
      <c r="L52" s="54">
        <v>0</v>
      </c>
      <c r="Q52" s="129"/>
      <c r="R52" s="129"/>
    </row>
    <row r="53" spans="1:19" ht="25.5" customHeight="1">
      <c r="A53" s="52">
        <v>2</v>
      </c>
      <c r="B53" s="48">
        <v>2</v>
      </c>
      <c r="C53" s="49">
        <v>1</v>
      </c>
      <c r="D53" s="49">
        <v>1</v>
      </c>
      <c r="E53" s="49">
        <v>1</v>
      </c>
      <c r="F53" s="51">
        <v>14</v>
      </c>
      <c r="G53" s="74" t="s">
        <v>52</v>
      </c>
      <c r="H53" s="37">
        <v>24</v>
      </c>
      <c r="I53" s="55">
        <v>34300</v>
      </c>
      <c r="J53" s="55">
        <v>25700</v>
      </c>
      <c r="K53" s="55">
        <v>25459.77</v>
      </c>
      <c r="L53" s="55">
        <v>25459.77</v>
      </c>
      <c r="Q53" s="129"/>
      <c r="R53" s="129"/>
    </row>
    <row r="54" spans="1:19" ht="27.75" customHeight="1">
      <c r="A54" s="52">
        <v>2</v>
      </c>
      <c r="B54" s="48">
        <v>2</v>
      </c>
      <c r="C54" s="49">
        <v>1</v>
      </c>
      <c r="D54" s="49">
        <v>1</v>
      </c>
      <c r="E54" s="49">
        <v>1</v>
      </c>
      <c r="F54" s="51">
        <v>15</v>
      </c>
      <c r="G54" s="50" t="s">
        <v>53</v>
      </c>
      <c r="H54" s="37">
        <v>25</v>
      </c>
      <c r="I54" s="55">
        <v>517</v>
      </c>
      <c r="J54" s="54">
        <v>417</v>
      </c>
      <c r="K54" s="54">
        <v>400</v>
      </c>
      <c r="L54" s="54">
        <v>400</v>
      </c>
      <c r="Q54" s="129"/>
      <c r="R54" s="129"/>
    </row>
    <row r="55" spans="1:19" ht="15.75" customHeight="1">
      <c r="A55" s="52">
        <v>2</v>
      </c>
      <c r="B55" s="48">
        <v>2</v>
      </c>
      <c r="C55" s="49">
        <v>1</v>
      </c>
      <c r="D55" s="49">
        <v>1</v>
      </c>
      <c r="E55" s="49">
        <v>1</v>
      </c>
      <c r="F55" s="51">
        <v>16</v>
      </c>
      <c r="G55" s="50" t="s">
        <v>54</v>
      </c>
      <c r="H55" s="37">
        <v>26</v>
      </c>
      <c r="I55" s="55">
        <v>2987</v>
      </c>
      <c r="J55" s="54">
        <v>2487</v>
      </c>
      <c r="K55" s="54">
        <v>713.06</v>
      </c>
      <c r="L55" s="54">
        <v>713.06</v>
      </c>
      <c r="Q55" s="129"/>
      <c r="R55" s="129"/>
    </row>
    <row r="56" spans="1:19" ht="27.75" hidden="1" customHeight="1" collapsed="1">
      <c r="A56" s="52">
        <v>2</v>
      </c>
      <c r="B56" s="48">
        <v>2</v>
      </c>
      <c r="C56" s="49">
        <v>1</v>
      </c>
      <c r="D56" s="49">
        <v>1</v>
      </c>
      <c r="E56" s="49">
        <v>1</v>
      </c>
      <c r="F56" s="51">
        <v>17</v>
      </c>
      <c r="G56" s="50" t="s">
        <v>55</v>
      </c>
      <c r="H56" s="37">
        <v>27</v>
      </c>
      <c r="I56" s="55">
        <v>0</v>
      </c>
      <c r="J56" s="55">
        <v>0</v>
      </c>
      <c r="K56" s="55">
        <v>0</v>
      </c>
      <c r="L56" s="55">
        <v>0</v>
      </c>
      <c r="Q56" s="129"/>
      <c r="R56" s="129"/>
    </row>
    <row r="57" spans="1:19" ht="14.25" customHeight="1">
      <c r="A57" s="52">
        <v>2</v>
      </c>
      <c r="B57" s="48">
        <v>2</v>
      </c>
      <c r="C57" s="49">
        <v>1</v>
      </c>
      <c r="D57" s="49">
        <v>1</v>
      </c>
      <c r="E57" s="49">
        <v>1</v>
      </c>
      <c r="F57" s="51">
        <v>20</v>
      </c>
      <c r="G57" s="50" t="s">
        <v>56</v>
      </c>
      <c r="H57" s="37">
        <v>28</v>
      </c>
      <c r="I57" s="55">
        <v>34122</v>
      </c>
      <c r="J57" s="54">
        <v>20922</v>
      </c>
      <c r="K57" s="54">
        <v>13610.3</v>
      </c>
      <c r="L57" s="54">
        <v>13610.3</v>
      </c>
      <c r="Q57" s="129"/>
      <c r="R57" s="129"/>
    </row>
    <row r="58" spans="1:19" ht="27.75" customHeight="1">
      <c r="A58" s="52">
        <v>2</v>
      </c>
      <c r="B58" s="48">
        <v>2</v>
      </c>
      <c r="C58" s="49">
        <v>1</v>
      </c>
      <c r="D58" s="49">
        <v>1</v>
      </c>
      <c r="E58" s="49">
        <v>1</v>
      </c>
      <c r="F58" s="51">
        <v>21</v>
      </c>
      <c r="G58" s="50" t="s">
        <v>57</v>
      </c>
      <c r="H58" s="37">
        <v>29</v>
      </c>
      <c r="I58" s="55">
        <v>1989</v>
      </c>
      <c r="J58" s="54">
        <v>1389</v>
      </c>
      <c r="K58" s="54">
        <v>950.63</v>
      </c>
      <c r="L58" s="54">
        <v>950.63</v>
      </c>
      <c r="Q58" s="129"/>
      <c r="R58" s="129"/>
    </row>
    <row r="59" spans="1:19" ht="12" hidden="1" customHeight="1" collapsed="1">
      <c r="A59" s="52">
        <v>2</v>
      </c>
      <c r="B59" s="48">
        <v>2</v>
      </c>
      <c r="C59" s="49">
        <v>1</v>
      </c>
      <c r="D59" s="49">
        <v>1</v>
      </c>
      <c r="E59" s="49">
        <v>1</v>
      </c>
      <c r="F59" s="51">
        <v>22</v>
      </c>
      <c r="G59" s="50" t="s">
        <v>58</v>
      </c>
      <c r="H59" s="37">
        <v>30</v>
      </c>
      <c r="I59" s="55">
        <v>0</v>
      </c>
      <c r="J59" s="54">
        <v>0</v>
      </c>
      <c r="K59" s="54">
        <v>0</v>
      </c>
      <c r="L59" s="54">
        <v>0</v>
      </c>
      <c r="Q59" s="129"/>
      <c r="R59" s="129"/>
    </row>
    <row r="60" spans="1:19" ht="15" customHeight="1">
      <c r="A60" s="52">
        <v>2</v>
      </c>
      <c r="B60" s="48">
        <v>2</v>
      </c>
      <c r="C60" s="49">
        <v>1</v>
      </c>
      <c r="D60" s="49">
        <v>1</v>
      </c>
      <c r="E60" s="49">
        <v>1</v>
      </c>
      <c r="F60" s="51">
        <v>30</v>
      </c>
      <c r="G60" s="50" t="s">
        <v>59</v>
      </c>
      <c r="H60" s="37">
        <v>31</v>
      </c>
      <c r="I60" s="55">
        <v>32123</v>
      </c>
      <c r="J60" s="54">
        <v>26123</v>
      </c>
      <c r="K60" s="54">
        <v>14494.81</v>
      </c>
      <c r="L60" s="54">
        <v>14494.81</v>
      </c>
      <c r="Q60" s="129"/>
      <c r="R60" s="129"/>
    </row>
    <row r="61" spans="1:19" ht="14.25" hidden="1" customHeight="1" collapsed="1">
      <c r="A61" s="75">
        <v>2</v>
      </c>
      <c r="B61" s="76">
        <v>3</v>
      </c>
      <c r="C61" s="40"/>
      <c r="D61" s="41"/>
      <c r="E61" s="41"/>
      <c r="F61" s="44"/>
      <c r="G61" s="77" t="s">
        <v>60</v>
      </c>
      <c r="H61" s="37">
        <v>32</v>
      </c>
      <c r="I61" s="58">
        <f>I62</f>
        <v>0</v>
      </c>
      <c r="J61" s="58">
        <f>J62</f>
        <v>0</v>
      </c>
      <c r="K61" s="58">
        <f>K62</f>
        <v>0</v>
      </c>
      <c r="L61" s="58">
        <f>L62</f>
        <v>0</v>
      </c>
    </row>
    <row r="62" spans="1:19" ht="13.5" hidden="1" customHeight="1" collapsed="1">
      <c r="A62" s="52">
        <v>2</v>
      </c>
      <c r="B62" s="48">
        <v>3</v>
      </c>
      <c r="C62" s="49">
        <v>1</v>
      </c>
      <c r="D62" s="49"/>
      <c r="E62" s="49"/>
      <c r="F62" s="51"/>
      <c r="G62" s="50" t="s">
        <v>61</v>
      </c>
      <c r="H62" s="37">
        <v>33</v>
      </c>
      <c r="I62" s="38">
        <f>SUM(I63+I68+I73)</f>
        <v>0</v>
      </c>
      <c r="J62" s="78">
        <f>SUM(J63+J68+J73)</f>
        <v>0</v>
      </c>
      <c r="K62" s="39">
        <f>SUM(K63+K68+K73)</f>
        <v>0</v>
      </c>
      <c r="L62" s="38">
        <f>SUM(L63+L68+L73)</f>
        <v>0</v>
      </c>
      <c r="Q62" s="129"/>
      <c r="S62" s="129"/>
    </row>
    <row r="63" spans="1:19" ht="15" hidden="1" customHeight="1" collapsed="1">
      <c r="A63" s="52">
        <v>2</v>
      </c>
      <c r="B63" s="48">
        <v>3</v>
      </c>
      <c r="C63" s="49">
        <v>1</v>
      </c>
      <c r="D63" s="49">
        <v>1</v>
      </c>
      <c r="E63" s="49"/>
      <c r="F63" s="51"/>
      <c r="G63" s="50" t="s">
        <v>62</v>
      </c>
      <c r="H63" s="37">
        <v>34</v>
      </c>
      <c r="I63" s="38">
        <f>I64</f>
        <v>0</v>
      </c>
      <c r="J63" s="78">
        <f>J64</f>
        <v>0</v>
      </c>
      <c r="K63" s="39">
        <f>K64</f>
        <v>0</v>
      </c>
      <c r="L63" s="38">
        <f>L64</f>
        <v>0</v>
      </c>
      <c r="Q63" s="129"/>
      <c r="R63" s="129"/>
    </row>
    <row r="64" spans="1:19" ht="13.5" hidden="1" customHeight="1" collapsed="1">
      <c r="A64" s="52">
        <v>2</v>
      </c>
      <c r="B64" s="48">
        <v>3</v>
      </c>
      <c r="C64" s="49">
        <v>1</v>
      </c>
      <c r="D64" s="49">
        <v>1</v>
      </c>
      <c r="E64" s="49">
        <v>1</v>
      </c>
      <c r="F64" s="51"/>
      <c r="G64" s="50" t="s">
        <v>62</v>
      </c>
      <c r="H64" s="37">
        <v>35</v>
      </c>
      <c r="I64" s="38">
        <f>SUM(I65:I67)</f>
        <v>0</v>
      </c>
      <c r="J64" s="78">
        <f>SUM(J65:J67)</f>
        <v>0</v>
      </c>
      <c r="K64" s="39">
        <f>SUM(K65:K67)</f>
        <v>0</v>
      </c>
      <c r="L64" s="38">
        <f>SUM(L65:L67)</f>
        <v>0</v>
      </c>
      <c r="Q64" s="129"/>
      <c r="R64" s="129"/>
    </row>
    <row r="65" spans="1:18" s="130" customFormat="1" ht="25.5" hidden="1" customHeight="1" collapsed="1">
      <c r="A65" s="52">
        <v>2</v>
      </c>
      <c r="B65" s="48">
        <v>3</v>
      </c>
      <c r="C65" s="49">
        <v>1</v>
      </c>
      <c r="D65" s="49">
        <v>1</v>
      </c>
      <c r="E65" s="49">
        <v>1</v>
      </c>
      <c r="F65" s="51">
        <v>1</v>
      </c>
      <c r="G65" s="50" t="s">
        <v>63</v>
      </c>
      <c r="H65" s="37">
        <v>36</v>
      </c>
      <c r="I65" s="55">
        <v>0</v>
      </c>
      <c r="J65" s="55">
        <v>0</v>
      </c>
      <c r="K65" s="55">
        <v>0</v>
      </c>
      <c r="L65" s="55">
        <v>0</v>
      </c>
      <c r="Q65" s="129"/>
      <c r="R65" s="129"/>
    </row>
    <row r="66" spans="1:18" ht="19.5" hidden="1" customHeight="1" collapsed="1">
      <c r="A66" s="52">
        <v>2</v>
      </c>
      <c r="B66" s="43">
        <v>3</v>
      </c>
      <c r="C66" s="41">
        <v>1</v>
      </c>
      <c r="D66" s="41">
        <v>1</v>
      </c>
      <c r="E66" s="41">
        <v>1</v>
      </c>
      <c r="F66" s="44">
        <v>2</v>
      </c>
      <c r="G66" s="42" t="s">
        <v>64</v>
      </c>
      <c r="H66" s="37">
        <v>37</v>
      </c>
      <c r="I66" s="53">
        <v>0</v>
      </c>
      <c r="J66" s="53">
        <v>0</v>
      </c>
      <c r="K66" s="53">
        <v>0</v>
      </c>
      <c r="L66" s="53">
        <v>0</v>
      </c>
      <c r="Q66" s="129"/>
      <c r="R66" s="129"/>
    </row>
    <row r="67" spans="1:18" ht="16.5" hidden="1" customHeight="1" collapsed="1">
      <c r="A67" s="48">
        <v>2</v>
      </c>
      <c r="B67" s="49">
        <v>3</v>
      </c>
      <c r="C67" s="49">
        <v>1</v>
      </c>
      <c r="D67" s="49">
        <v>1</v>
      </c>
      <c r="E67" s="49">
        <v>1</v>
      </c>
      <c r="F67" s="51">
        <v>3</v>
      </c>
      <c r="G67" s="50" t="s">
        <v>65</v>
      </c>
      <c r="H67" s="37">
        <v>38</v>
      </c>
      <c r="I67" s="55">
        <v>0</v>
      </c>
      <c r="J67" s="55">
        <v>0</v>
      </c>
      <c r="K67" s="55">
        <v>0</v>
      </c>
      <c r="L67" s="55">
        <v>0</v>
      </c>
      <c r="Q67" s="129"/>
      <c r="R67" s="129"/>
    </row>
    <row r="68" spans="1:18" ht="29.25" hidden="1" customHeight="1" collapsed="1">
      <c r="A68" s="43">
        <v>2</v>
      </c>
      <c r="B68" s="41">
        <v>3</v>
      </c>
      <c r="C68" s="41">
        <v>1</v>
      </c>
      <c r="D68" s="41">
        <v>2</v>
      </c>
      <c r="E68" s="41"/>
      <c r="F68" s="44"/>
      <c r="G68" s="42" t="s">
        <v>66</v>
      </c>
      <c r="H68" s="37">
        <v>39</v>
      </c>
      <c r="I68" s="58">
        <f>I69</f>
        <v>0</v>
      </c>
      <c r="J68" s="79">
        <f>J69</f>
        <v>0</v>
      </c>
      <c r="K68" s="59">
        <f>K69</f>
        <v>0</v>
      </c>
      <c r="L68" s="59">
        <f>L69</f>
        <v>0</v>
      </c>
      <c r="Q68" s="129"/>
      <c r="R68" s="129"/>
    </row>
    <row r="69" spans="1:18" ht="27" hidden="1" customHeight="1" collapsed="1">
      <c r="A69" s="61">
        <v>2</v>
      </c>
      <c r="B69" s="62">
        <v>3</v>
      </c>
      <c r="C69" s="62">
        <v>1</v>
      </c>
      <c r="D69" s="62">
        <v>2</v>
      </c>
      <c r="E69" s="62">
        <v>1</v>
      </c>
      <c r="F69" s="64"/>
      <c r="G69" s="42" t="s">
        <v>66</v>
      </c>
      <c r="H69" s="37">
        <v>40</v>
      </c>
      <c r="I69" s="47">
        <f>SUM(I70:I72)</f>
        <v>0</v>
      </c>
      <c r="J69" s="80">
        <f>SUM(J70:J72)</f>
        <v>0</v>
      </c>
      <c r="K69" s="46">
        <f>SUM(K70:K72)</f>
        <v>0</v>
      </c>
      <c r="L69" s="39">
        <f>SUM(L70:L72)</f>
        <v>0</v>
      </c>
      <c r="Q69" s="129"/>
      <c r="R69" s="129"/>
    </row>
    <row r="70" spans="1:18" s="130" customFormat="1" ht="27" hidden="1" customHeight="1" collapsed="1">
      <c r="A70" s="48">
        <v>2</v>
      </c>
      <c r="B70" s="49">
        <v>3</v>
      </c>
      <c r="C70" s="49">
        <v>1</v>
      </c>
      <c r="D70" s="49">
        <v>2</v>
      </c>
      <c r="E70" s="49">
        <v>1</v>
      </c>
      <c r="F70" s="51">
        <v>1</v>
      </c>
      <c r="G70" s="52" t="s">
        <v>63</v>
      </c>
      <c r="H70" s="37">
        <v>41</v>
      </c>
      <c r="I70" s="55">
        <v>0</v>
      </c>
      <c r="J70" s="55">
        <v>0</v>
      </c>
      <c r="K70" s="55">
        <v>0</v>
      </c>
      <c r="L70" s="55">
        <v>0</v>
      </c>
      <c r="Q70" s="129"/>
      <c r="R70" s="129"/>
    </row>
    <row r="71" spans="1:18" ht="16.5" hidden="1" customHeight="1" collapsed="1">
      <c r="A71" s="48">
        <v>2</v>
      </c>
      <c r="B71" s="49">
        <v>3</v>
      </c>
      <c r="C71" s="49">
        <v>1</v>
      </c>
      <c r="D71" s="49">
        <v>2</v>
      </c>
      <c r="E71" s="49">
        <v>1</v>
      </c>
      <c r="F71" s="51">
        <v>2</v>
      </c>
      <c r="G71" s="52" t="s">
        <v>64</v>
      </c>
      <c r="H71" s="37">
        <v>42</v>
      </c>
      <c r="I71" s="55">
        <v>0</v>
      </c>
      <c r="J71" s="55">
        <v>0</v>
      </c>
      <c r="K71" s="55">
        <v>0</v>
      </c>
      <c r="L71" s="55">
        <v>0</v>
      </c>
      <c r="Q71" s="129"/>
      <c r="R71" s="129"/>
    </row>
    <row r="72" spans="1:18" ht="15" hidden="1" customHeight="1" collapsed="1">
      <c r="A72" s="48">
        <v>2</v>
      </c>
      <c r="B72" s="49">
        <v>3</v>
      </c>
      <c r="C72" s="49">
        <v>1</v>
      </c>
      <c r="D72" s="49">
        <v>2</v>
      </c>
      <c r="E72" s="49">
        <v>1</v>
      </c>
      <c r="F72" s="51">
        <v>3</v>
      </c>
      <c r="G72" s="52" t="s">
        <v>65</v>
      </c>
      <c r="H72" s="37">
        <v>43</v>
      </c>
      <c r="I72" s="55">
        <v>0</v>
      </c>
      <c r="J72" s="55">
        <v>0</v>
      </c>
      <c r="K72" s="55">
        <v>0</v>
      </c>
      <c r="L72" s="55">
        <v>0</v>
      </c>
      <c r="Q72" s="129"/>
      <c r="R72" s="129"/>
    </row>
    <row r="73" spans="1:18" ht="27.75" hidden="1" customHeight="1" collapsed="1">
      <c r="A73" s="48">
        <v>2</v>
      </c>
      <c r="B73" s="49">
        <v>3</v>
      </c>
      <c r="C73" s="49">
        <v>1</v>
      </c>
      <c r="D73" s="49">
        <v>3</v>
      </c>
      <c r="E73" s="49"/>
      <c r="F73" s="51"/>
      <c r="G73" s="52" t="s">
        <v>67</v>
      </c>
      <c r="H73" s="37">
        <v>44</v>
      </c>
      <c r="I73" s="38">
        <f>I74</f>
        <v>0</v>
      </c>
      <c r="J73" s="78">
        <f>J74</f>
        <v>0</v>
      </c>
      <c r="K73" s="39">
        <f>K74</f>
        <v>0</v>
      </c>
      <c r="L73" s="39">
        <f>L74</f>
        <v>0</v>
      </c>
      <c r="Q73" s="129"/>
      <c r="R73" s="129"/>
    </row>
    <row r="74" spans="1:18" ht="26.25" hidden="1" customHeight="1" collapsed="1">
      <c r="A74" s="48">
        <v>2</v>
      </c>
      <c r="B74" s="49">
        <v>3</v>
      </c>
      <c r="C74" s="49">
        <v>1</v>
      </c>
      <c r="D74" s="49">
        <v>3</v>
      </c>
      <c r="E74" s="49">
        <v>1</v>
      </c>
      <c r="F74" s="51"/>
      <c r="G74" s="52" t="s">
        <v>68</v>
      </c>
      <c r="H74" s="37">
        <v>45</v>
      </c>
      <c r="I74" s="38">
        <f>SUM(I75:I77)</f>
        <v>0</v>
      </c>
      <c r="J74" s="78">
        <f>SUM(J75:J77)</f>
        <v>0</v>
      </c>
      <c r="K74" s="39">
        <f>SUM(K75:K77)</f>
        <v>0</v>
      </c>
      <c r="L74" s="39">
        <f>SUM(L75:L77)</f>
        <v>0</v>
      </c>
      <c r="Q74" s="129"/>
      <c r="R74" s="129"/>
    </row>
    <row r="75" spans="1:18" ht="15" hidden="1" customHeight="1" collapsed="1">
      <c r="A75" s="43">
        <v>2</v>
      </c>
      <c r="B75" s="41">
        <v>3</v>
      </c>
      <c r="C75" s="41">
        <v>1</v>
      </c>
      <c r="D75" s="41">
        <v>3</v>
      </c>
      <c r="E75" s="41">
        <v>1</v>
      </c>
      <c r="F75" s="44">
        <v>1</v>
      </c>
      <c r="G75" s="68" t="s">
        <v>69</v>
      </c>
      <c r="H75" s="37">
        <v>46</v>
      </c>
      <c r="I75" s="53">
        <v>0</v>
      </c>
      <c r="J75" s="53">
        <v>0</v>
      </c>
      <c r="K75" s="53">
        <v>0</v>
      </c>
      <c r="L75" s="53">
        <v>0</v>
      </c>
      <c r="Q75" s="129"/>
      <c r="R75" s="129"/>
    </row>
    <row r="76" spans="1:18" ht="16.5" hidden="1" customHeight="1" collapsed="1">
      <c r="A76" s="48">
        <v>2</v>
      </c>
      <c r="B76" s="49">
        <v>3</v>
      </c>
      <c r="C76" s="49">
        <v>1</v>
      </c>
      <c r="D76" s="49">
        <v>3</v>
      </c>
      <c r="E76" s="49">
        <v>1</v>
      </c>
      <c r="F76" s="51">
        <v>2</v>
      </c>
      <c r="G76" s="52" t="s">
        <v>70</v>
      </c>
      <c r="H76" s="37">
        <v>47</v>
      </c>
      <c r="I76" s="55">
        <v>0</v>
      </c>
      <c r="J76" s="55">
        <v>0</v>
      </c>
      <c r="K76" s="55">
        <v>0</v>
      </c>
      <c r="L76" s="55">
        <v>0</v>
      </c>
      <c r="Q76" s="129"/>
      <c r="R76" s="129"/>
    </row>
    <row r="77" spans="1:18" ht="17.25" hidden="1" customHeight="1" collapsed="1">
      <c r="A77" s="43">
        <v>2</v>
      </c>
      <c r="B77" s="41">
        <v>3</v>
      </c>
      <c r="C77" s="41">
        <v>1</v>
      </c>
      <c r="D77" s="41">
        <v>3</v>
      </c>
      <c r="E77" s="41">
        <v>1</v>
      </c>
      <c r="F77" s="44">
        <v>3</v>
      </c>
      <c r="G77" s="68" t="s">
        <v>71</v>
      </c>
      <c r="H77" s="37">
        <v>48</v>
      </c>
      <c r="I77" s="53">
        <v>0</v>
      </c>
      <c r="J77" s="53">
        <v>0</v>
      </c>
      <c r="K77" s="53">
        <v>0</v>
      </c>
      <c r="L77" s="53">
        <v>0</v>
      </c>
      <c r="Q77" s="129"/>
      <c r="R77" s="129"/>
    </row>
    <row r="78" spans="1:18" ht="12.75" hidden="1" customHeight="1" collapsed="1">
      <c r="A78" s="43">
        <v>2</v>
      </c>
      <c r="B78" s="41">
        <v>3</v>
      </c>
      <c r="C78" s="41">
        <v>2</v>
      </c>
      <c r="D78" s="41"/>
      <c r="E78" s="41"/>
      <c r="F78" s="44"/>
      <c r="G78" s="68" t="s">
        <v>72</v>
      </c>
      <c r="H78" s="37">
        <v>49</v>
      </c>
      <c r="I78" s="38">
        <f t="shared" ref="I78:L79" si="3">I79</f>
        <v>0</v>
      </c>
      <c r="J78" s="38">
        <f t="shared" si="3"/>
        <v>0</v>
      </c>
      <c r="K78" s="38">
        <f t="shared" si="3"/>
        <v>0</v>
      </c>
      <c r="L78" s="38">
        <f t="shared" si="3"/>
        <v>0</v>
      </c>
    </row>
    <row r="79" spans="1:18" ht="12" hidden="1" customHeight="1" collapsed="1">
      <c r="A79" s="43">
        <v>2</v>
      </c>
      <c r="B79" s="41">
        <v>3</v>
      </c>
      <c r="C79" s="41">
        <v>2</v>
      </c>
      <c r="D79" s="41">
        <v>1</v>
      </c>
      <c r="E79" s="41"/>
      <c r="F79" s="44"/>
      <c r="G79" s="68" t="s">
        <v>72</v>
      </c>
      <c r="H79" s="37">
        <v>50</v>
      </c>
      <c r="I79" s="38">
        <f t="shared" si="3"/>
        <v>0</v>
      </c>
      <c r="J79" s="38">
        <f t="shared" si="3"/>
        <v>0</v>
      </c>
      <c r="K79" s="38">
        <f t="shared" si="3"/>
        <v>0</v>
      </c>
      <c r="L79" s="38">
        <f t="shared" si="3"/>
        <v>0</v>
      </c>
    </row>
    <row r="80" spans="1:18" ht="15.75" hidden="1" customHeight="1" collapsed="1">
      <c r="A80" s="43">
        <v>2</v>
      </c>
      <c r="B80" s="41">
        <v>3</v>
      </c>
      <c r="C80" s="41">
        <v>2</v>
      </c>
      <c r="D80" s="41">
        <v>1</v>
      </c>
      <c r="E80" s="41">
        <v>1</v>
      </c>
      <c r="F80" s="44"/>
      <c r="G80" s="68" t="s">
        <v>72</v>
      </c>
      <c r="H80" s="37">
        <v>51</v>
      </c>
      <c r="I80" s="38">
        <f>SUM(I81)</f>
        <v>0</v>
      </c>
      <c r="J80" s="38">
        <f>SUM(J81)</f>
        <v>0</v>
      </c>
      <c r="K80" s="38">
        <f>SUM(K81)</f>
        <v>0</v>
      </c>
      <c r="L80" s="38">
        <f>SUM(L81)</f>
        <v>0</v>
      </c>
    </row>
    <row r="81" spans="1:12" ht="13.5" hidden="1" customHeight="1" collapsed="1">
      <c r="A81" s="43">
        <v>2</v>
      </c>
      <c r="B81" s="41">
        <v>3</v>
      </c>
      <c r="C81" s="41">
        <v>2</v>
      </c>
      <c r="D81" s="41">
        <v>1</v>
      </c>
      <c r="E81" s="41">
        <v>1</v>
      </c>
      <c r="F81" s="44">
        <v>1</v>
      </c>
      <c r="G81" s="68" t="s">
        <v>72</v>
      </c>
      <c r="H81" s="37">
        <v>52</v>
      </c>
      <c r="I81" s="55">
        <v>0</v>
      </c>
      <c r="J81" s="55">
        <v>0</v>
      </c>
      <c r="K81" s="55">
        <v>0</v>
      </c>
      <c r="L81" s="55">
        <v>0</v>
      </c>
    </row>
    <row r="82" spans="1:12" ht="16.5" hidden="1" customHeight="1" collapsed="1">
      <c r="A82" s="33">
        <v>2</v>
      </c>
      <c r="B82" s="34">
        <v>4</v>
      </c>
      <c r="C82" s="34"/>
      <c r="D82" s="34"/>
      <c r="E82" s="34"/>
      <c r="F82" s="36"/>
      <c r="G82" s="81" t="s">
        <v>73</v>
      </c>
      <c r="H82" s="37">
        <v>53</v>
      </c>
      <c r="I82" s="38">
        <f t="shared" ref="I82:L84" si="4">I83</f>
        <v>0</v>
      </c>
      <c r="J82" s="78">
        <f t="shared" si="4"/>
        <v>0</v>
      </c>
      <c r="K82" s="39">
        <f t="shared" si="4"/>
        <v>0</v>
      </c>
      <c r="L82" s="39">
        <f t="shared" si="4"/>
        <v>0</v>
      </c>
    </row>
    <row r="83" spans="1:12" ht="15.75" hidden="1" customHeight="1" collapsed="1">
      <c r="A83" s="48">
        <v>2</v>
      </c>
      <c r="B83" s="49">
        <v>4</v>
      </c>
      <c r="C83" s="49">
        <v>1</v>
      </c>
      <c r="D83" s="49"/>
      <c r="E83" s="49"/>
      <c r="F83" s="51"/>
      <c r="G83" s="52" t="s">
        <v>74</v>
      </c>
      <c r="H83" s="37">
        <v>54</v>
      </c>
      <c r="I83" s="38">
        <f t="shared" si="4"/>
        <v>0</v>
      </c>
      <c r="J83" s="78">
        <f t="shared" si="4"/>
        <v>0</v>
      </c>
      <c r="K83" s="39">
        <f t="shared" si="4"/>
        <v>0</v>
      </c>
      <c r="L83" s="39">
        <f t="shared" si="4"/>
        <v>0</v>
      </c>
    </row>
    <row r="84" spans="1:12" ht="17.25" hidden="1" customHeight="1" collapsed="1">
      <c r="A84" s="48">
        <v>2</v>
      </c>
      <c r="B84" s="49">
        <v>4</v>
      </c>
      <c r="C84" s="49">
        <v>1</v>
      </c>
      <c r="D84" s="49">
        <v>1</v>
      </c>
      <c r="E84" s="49"/>
      <c r="F84" s="51"/>
      <c r="G84" s="52" t="s">
        <v>74</v>
      </c>
      <c r="H84" s="37">
        <v>55</v>
      </c>
      <c r="I84" s="38">
        <f t="shared" si="4"/>
        <v>0</v>
      </c>
      <c r="J84" s="78">
        <f t="shared" si="4"/>
        <v>0</v>
      </c>
      <c r="K84" s="39">
        <f t="shared" si="4"/>
        <v>0</v>
      </c>
      <c r="L84" s="39">
        <f t="shared" si="4"/>
        <v>0</v>
      </c>
    </row>
    <row r="85" spans="1:12" ht="18" hidden="1" customHeight="1" collapsed="1">
      <c r="A85" s="48">
        <v>2</v>
      </c>
      <c r="B85" s="49">
        <v>4</v>
      </c>
      <c r="C85" s="49">
        <v>1</v>
      </c>
      <c r="D85" s="49">
        <v>1</v>
      </c>
      <c r="E85" s="49">
        <v>1</v>
      </c>
      <c r="F85" s="51"/>
      <c r="G85" s="52" t="s">
        <v>74</v>
      </c>
      <c r="H85" s="37">
        <v>56</v>
      </c>
      <c r="I85" s="38">
        <f>SUM(I86:I88)</f>
        <v>0</v>
      </c>
      <c r="J85" s="78">
        <f>SUM(J86:J88)</f>
        <v>0</v>
      </c>
      <c r="K85" s="39">
        <f>SUM(K86:K88)</f>
        <v>0</v>
      </c>
      <c r="L85" s="39">
        <f>SUM(L86:L88)</f>
        <v>0</v>
      </c>
    </row>
    <row r="86" spans="1:12" ht="14.25" hidden="1" customHeight="1" collapsed="1">
      <c r="A86" s="48">
        <v>2</v>
      </c>
      <c r="B86" s="49">
        <v>4</v>
      </c>
      <c r="C86" s="49">
        <v>1</v>
      </c>
      <c r="D86" s="49">
        <v>1</v>
      </c>
      <c r="E86" s="49">
        <v>1</v>
      </c>
      <c r="F86" s="51">
        <v>1</v>
      </c>
      <c r="G86" s="52" t="s">
        <v>75</v>
      </c>
      <c r="H86" s="37">
        <v>57</v>
      </c>
      <c r="I86" s="55">
        <v>0</v>
      </c>
      <c r="J86" s="55">
        <v>0</v>
      </c>
      <c r="K86" s="55">
        <v>0</v>
      </c>
      <c r="L86" s="55">
        <v>0</v>
      </c>
    </row>
    <row r="87" spans="1:12" ht="13.5" hidden="1" customHeight="1" collapsed="1">
      <c r="A87" s="48">
        <v>2</v>
      </c>
      <c r="B87" s="48">
        <v>4</v>
      </c>
      <c r="C87" s="48">
        <v>1</v>
      </c>
      <c r="D87" s="49">
        <v>1</v>
      </c>
      <c r="E87" s="49">
        <v>1</v>
      </c>
      <c r="F87" s="82">
        <v>2</v>
      </c>
      <c r="G87" s="50" t="s">
        <v>76</v>
      </c>
      <c r="H87" s="37">
        <v>58</v>
      </c>
      <c r="I87" s="55">
        <v>0</v>
      </c>
      <c r="J87" s="55">
        <v>0</v>
      </c>
      <c r="K87" s="55">
        <v>0</v>
      </c>
      <c r="L87" s="55">
        <v>0</v>
      </c>
    </row>
    <row r="88" spans="1:12" hidden="1" collapsed="1">
      <c r="A88" s="48">
        <v>2</v>
      </c>
      <c r="B88" s="49">
        <v>4</v>
      </c>
      <c r="C88" s="48">
        <v>1</v>
      </c>
      <c r="D88" s="49">
        <v>1</v>
      </c>
      <c r="E88" s="49">
        <v>1</v>
      </c>
      <c r="F88" s="82">
        <v>3</v>
      </c>
      <c r="G88" s="50" t="s">
        <v>77</v>
      </c>
      <c r="H88" s="37">
        <v>59</v>
      </c>
      <c r="I88" s="55">
        <v>0</v>
      </c>
      <c r="J88" s="55">
        <v>0</v>
      </c>
      <c r="K88" s="55">
        <v>0</v>
      </c>
      <c r="L88" s="55">
        <v>0</v>
      </c>
    </row>
    <row r="89" spans="1:12" hidden="1" collapsed="1">
      <c r="A89" s="33">
        <v>2</v>
      </c>
      <c r="B89" s="34">
        <v>5</v>
      </c>
      <c r="C89" s="33"/>
      <c r="D89" s="34"/>
      <c r="E89" s="34"/>
      <c r="F89" s="83"/>
      <c r="G89" s="35" t="s">
        <v>78</v>
      </c>
      <c r="H89" s="37">
        <v>60</v>
      </c>
      <c r="I89" s="38">
        <f>SUM(I90+I95+I100)</f>
        <v>0</v>
      </c>
      <c r="J89" s="78">
        <f>SUM(J90+J95+J100)</f>
        <v>0</v>
      </c>
      <c r="K89" s="39">
        <f>SUM(K90+K95+K100)</f>
        <v>0</v>
      </c>
      <c r="L89" s="39">
        <f>SUM(L90+L95+L100)</f>
        <v>0</v>
      </c>
    </row>
    <row r="90" spans="1:12" hidden="1" collapsed="1">
      <c r="A90" s="43">
        <v>2</v>
      </c>
      <c r="B90" s="41">
        <v>5</v>
      </c>
      <c r="C90" s="43">
        <v>1</v>
      </c>
      <c r="D90" s="41"/>
      <c r="E90" s="41"/>
      <c r="F90" s="84"/>
      <c r="G90" s="42" t="s">
        <v>79</v>
      </c>
      <c r="H90" s="37">
        <v>61</v>
      </c>
      <c r="I90" s="58">
        <f t="shared" ref="I90:L91" si="5">I91</f>
        <v>0</v>
      </c>
      <c r="J90" s="79">
        <f t="shared" si="5"/>
        <v>0</v>
      </c>
      <c r="K90" s="59">
        <f t="shared" si="5"/>
        <v>0</v>
      </c>
      <c r="L90" s="59">
        <f t="shared" si="5"/>
        <v>0</v>
      </c>
    </row>
    <row r="91" spans="1:12" hidden="1" collapsed="1">
      <c r="A91" s="48">
        <v>2</v>
      </c>
      <c r="B91" s="49">
        <v>5</v>
      </c>
      <c r="C91" s="48">
        <v>1</v>
      </c>
      <c r="D91" s="49">
        <v>1</v>
      </c>
      <c r="E91" s="49"/>
      <c r="F91" s="82"/>
      <c r="G91" s="50" t="s">
        <v>79</v>
      </c>
      <c r="H91" s="37">
        <v>62</v>
      </c>
      <c r="I91" s="38">
        <f t="shared" si="5"/>
        <v>0</v>
      </c>
      <c r="J91" s="78">
        <f t="shared" si="5"/>
        <v>0</v>
      </c>
      <c r="K91" s="39">
        <f t="shared" si="5"/>
        <v>0</v>
      </c>
      <c r="L91" s="39">
        <f t="shared" si="5"/>
        <v>0</v>
      </c>
    </row>
    <row r="92" spans="1:12" hidden="1" collapsed="1">
      <c r="A92" s="48">
        <v>2</v>
      </c>
      <c r="B92" s="49">
        <v>5</v>
      </c>
      <c r="C92" s="48">
        <v>1</v>
      </c>
      <c r="D92" s="49">
        <v>1</v>
      </c>
      <c r="E92" s="49">
        <v>1</v>
      </c>
      <c r="F92" s="82"/>
      <c r="G92" s="50" t="s">
        <v>79</v>
      </c>
      <c r="H92" s="37">
        <v>63</v>
      </c>
      <c r="I92" s="38">
        <f>SUM(I93:I94)</f>
        <v>0</v>
      </c>
      <c r="J92" s="78">
        <f>SUM(J93:J94)</f>
        <v>0</v>
      </c>
      <c r="K92" s="39">
        <f>SUM(K93:K94)</f>
        <v>0</v>
      </c>
      <c r="L92" s="39">
        <f>SUM(L93:L94)</f>
        <v>0</v>
      </c>
    </row>
    <row r="93" spans="1:12" ht="25.5" hidden="1" customHeight="1" collapsed="1">
      <c r="A93" s="48">
        <v>2</v>
      </c>
      <c r="B93" s="49">
        <v>5</v>
      </c>
      <c r="C93" s="48">
        <v>1</v>
      </c>
      <c r="D93" s="49">
        <v>1</v>
      </c>
      <c r="E93" s="49">
        <v>1</v>
      </c>
      <c r="F93" s="82">
        <v>1</v>
      </c>
      <c r="G93" s="50" t="s">
        <v>80</v>
      </c>
      <c r="H93" s="37">
        <v>64</v>
      </c>
      <c r="I93" s="55">
        <v>0</v>
      </c>
      <c r="J93" s="55">
        <v>0</v>
      </c>
      <c r="K93" s="55">
        <v>0</v>
      </c>
      <c r="L93" s="55">
        <v>0</v>
      </c>
    </row>
    <row r="94" spans="1:12" ht="15.75" hidden="1" customHeight="1" collapsed="1">
      <c r="A94" s="48">
        <v>2</v>
      </c>
      <c r="B94" s="49">
        <v>5</v>
      </c>
      <c r="C94" s="48">
        <v>1</v>
      </c>
      <c r="D94" s="49">
        <v>1</v>
      </c>
      <c r="E94" s="49">
        <v>1</v>
      </c>
      <c r="F94" s="82">
        <v>2</v>
      </c>
      <c r="G94" s="50" t="s">
        <v>81</v>
      </c>
      <c r="H94" s="37">
        <v>65</v>
      </c>
      <c r="I94" s="55">
        <v>0</v>
      </c>
      <c r="J94" s="55">
        <v>0</v>
      </c>
      <c r="K94" s="55">
        <v>0</v>
      </c>
      <c r="L94" s="55">
        <v>0</v>
      </c>
    </row>
    <row r="95" spans="1:12" ht="12" hidden="1" customHeight="1" collapsed="1">
      <c r="A95" s="48">
        <v>2</v>
      </c>
      <c r="B95" s="49">
        <v>5</v>
      </c>
      <c r="C95" s="48">
        <v>2</v>
      </c>
      <c r="D95" s="49"/>
      <c r="E95" s="49"/>
      <c r="F95" s="82"/>
      <c r="G95" s="50" t="s">
        <v>82</v>
      </c>
      <c r="H95" s="37">
        <v>66</v>
      </c>
      <c r="I95" s="38">
        <f t="shared" ref="I95:L96" si="6">I96</f>
        <v>0</v>
      </c>
      <c r="J95" s="78">
        <f t="shared" si="6"/>
        <v>0</v>
      </c>
      <c r="K95" s="39">
        <f t="shared" si="6"/>
        <v>0</v>
      </c>
      <c r="L95" s="38">
        <f t="shared" si="6"/>
        <v>0</v>
      </c>
    </row>
    <row r="96" spans="1:12" ht="15.75" hidden="1" customHeight="1" collapsed="1">
      <c r="A96" s="52">
        <v>2</v>
      </c>
      <c r="B96" s="48">
        <v>5</v>
      </c>
      <c r="C96" s="49">
        <v>2</v>
      </c>
      <c r="D96" s="50">
        <v>1</v>
      </c>
      <c r="E96" s="48"/>
      <c r="F96" s="82"/>
      <c r="G96" s="50" t="s">
        <v>82</v>
      </c>
      <c r="H96" s="37">
        <v>67</v>
      </c>
      <c r="I96" s="38">
        <f t="shared" si="6"/>
        <v>0</v>
      </c>
      <c r="J96" s="78">
        <f t="shared" si="6"/>
        <v>0</v>
      </c>
      <c r="K96" s="39">
        <f t="shared" si="6"/>
        <v>0</v>
      </c>
      <c r="L96" s="38">
        <f t="shared" si="6"/>
        <v>0</v>
      </c>
    </row>
    <row r="97" spans="1:12" ht="15" hidden="1" customHeight="1" collapsed="1">
      <c r="A97" s="52">
        <v>2</v>
      </c>
      <c r="B97" s="48">
        <v>5</v>
      </c>
      <c r="C97" s="49">
        <v>2</v>
      </c>
      <c r="D97" s="50">
        <v>1</v>
      </c>
      <c r="E97" s="48">
        <v>1</v>
      </c>
      <c r="F97" s="82"/>
      <c r="G97" s="50" t="s">
        <v>82</v>
      </c>
      <c r="H97" s="37">
        <v>68</v>
      </c>
      <c r="I97" s="38">
        <f>SUM(I98:I99)</f>
        <v>0</v>
      </c>
      <c r="J97" s="78">
        <f>SUM(J98:J99)</f>
        <v>0</v>
      </c>
      <c r="K97" s="39">
        <f>SUM(K98:K99)</f>
        <v>0</v>
      </c>
      <c r="L97" s="38">
        <f>SUM(L98:L99)</f>
        <v>0</v>
      </c>
    </row>
    <row r="98" spans="1:12" ht="25.5" hidden="1" customHeight="1" collapsed="1">
      <c r="A98" s="52">
        <v>2</v>
      </c>
      <c r="B98" s="48">
        <v>5</v>
      </c>
      <c r="C98" s="49">
        <v>2</v>
      </c>
      <c r="D98" s="50">
        <v>1</v>
      </c>
      <c r="E98" s="48">
        <v>1</v>
      </c>
      <c r="F98" s="82">
        <v>1</v>
      </c>
      <c r="G98" s="50" t="s">
        <v>83</v>
      </c>
      <c r="H98" s="37">
        <v>69</v>
      </c>
      <c r="I98" s="55">
        <v>0</v>
      </c>
      <c r="J98" s="55">
        <v>0</v>
      </c>
      <c r="K98" s="55">
        <v>0</v>
      </c>
      <c r="L98" s="55">
        <v>0</v>
      </c>
    </row>
    <row r="99" spans="1:12" ht="25.5" hidden="1" customHeight="1" collapsed="1">
      <c r="A99" s="52">
        <v>2</v>
      </c>
      <c r="B99" s="48">
        <v>5</v>
      </c>
      <c r="C99" s="49">
        <v>2</v>
      </c>
      <c r="D99" s="50">
        <v>1</v>
      </c>
      <c r="E99" s="48">
        <v>1</v>
      </c>
      <c r="F99" s="82">
        <v>2</v>
      </c>
      <c r="G99" s="50" t="s">
        <v>84</v>
      </c>
      <c r="H99" s="37">
        <v>70</v>
      </c>
      <c r="I99" s="55">
        <v>0</v>
      </c>
      <c r="J99" s="55">
        <v>0</v>
      </c>
      <c r="K99" s="55">
        <v>0</v>
      </c>
      <c r="L99" s="55">
        <v>0</v>
      </c>
    </row>
    <row r="100" spans="1:12" ht="28.5" hidden="1" customHeight="1" collapsed="1">
      <c r="A100" s="52">
        <v>2</v>
      </c>
      <c r="B100" s="48">
        <v>5</v>
      </c>
      <c r="C100" s="49">
        <v>3</v>
      </c>
      <c r="D100" s="50"/>
      <c r="E100" s="48"/>
      <c r="F100" s="82"/>
      <c r="G100" s="50" t="s">
        <v>85</v>
      </c>
      <c r="H100" s="37">
        <v>71</v>
      </c>
      <c r="I100" s="38">
        <f t="shared" ref="I100:L101" si="7">I101</f>
        <v>0</v>
      </c>
      <c r="J100" s="78">
        <f t="shared" si="7"/>
        <v>0</v>
      </c>
      <c r="K100" s="39">
        <f t="shared" si="7"/>
        <v>0</v>
      </c>
      <c r="L100" s="38">
        <f t="shared" si="7"/>
        <v>0</v>
      </c>
    </row>
    <row r="101" spans="1:12" ht="27" hidden="1" customHeight="1" collapsed="1">
      <c r="A101" s="52">
        <v>2</v>
      </c>
      <c r="B101" s="48">
        <v>5</v>
      </c>
      <c r="C101" s="49">
        <v>3</v>
      </c>
      <c r="D101" s="50">
        <v>1</v>
      </c>
      <c r="E101" s="48"/>
      <c r="F101" s="82"/>
      <c r="G101" s="50" t="s">
        <v>86</v>
      </c>
      <c r="H101" s="37">
        <v>72</v>
      </c>
      <c r="I101" s="38">
        <f t="shared" si="7"/>
        <v>0</v>
      </c>
      <c r="J101" s="78">
        <f t="shared" si="7"/>
        <v>0</v>
      </c>
      <c r="K101" s="39">
        <f t="shared" si="7"/>
        <v>0</v>
      </c>
      <c r="L101" s="38">
        <f t="shared" si="7"/>
        <v>0</v>
      </c>
    </row>
    <row r="102" spans="1:12" ht="30" hidden="1" customHeight="1" collapsed="1">
      <c r="A102" s="60">
        <v>2</v>
      </c>
      <c r="B102" s="61">
        <v>5</v>
      </c>
      <c r="C102" s="62">
        <v>3</v>
      </c>
      <c r="D102" s="63">
        <v>1</v>
      </c>
      <c r="E102" s="61">
        <v>1</v>
      </c>
      <c r="F102" s="85"/>
      <c r="G102" s="63" t="s">
        <v>86</v>
      </c>
      <c r="H102" s="37">
        <v>73</v>
      </c>
      <c r="I102" s="47">
        <f>SUM(I103:I104)</f>
        <v>0</v>
      </c>
      <c r="J102" s="80">
        <f>SUM(J103:J104)</f>
        <v>0</v>
      </c>
      <c r="K102" s="46">
        <f>SUM(K103:K104)</f>
        <v>0</v>
      </c>
      <c r="L102" s="47">
        <f>SUM(L103:L104)</f>
        <v>0</v>
      </c>
    </row>
    <row r="103" spans="1:12" ht="26.25" hidden="1" customHeight="1" collapsed="1">
      <c r="A103" s="52">
        <v>2</v>
      </c>
      <c r="B103" s="48">
        <v>5</v>
      </c>
      <c r="C103" s="49">
        <v>3</v>
      </c>
      <c r="D103" s="50">
        <v>1</v>
      </c>
      <c r="E103" s="48">
        <v>1</v>
      </c>
      <c r="F103" s="82">
        <v>1</v>
      </c>
      <c r="G103" s="50" t="s">
        <v>86</v>
      </c>
      <c r="H103" s="37">
        <v>74</v>
      </c>
      <c r="I103" s="55">
        <v>0</v>
      </c>
      <c r="J103" s="55">
        <v>0</v>
      </c>
      <c r="K103" s="55">
        <v>0</v>
      </c>
      <c r="L103" s="55">
        <v>0</v>
      </c>
    </row>
    <row r="104" spans="1:12" ht="26.25" hidden="1" customHeight="1" collapsed="1">
      <c r="A104" s="60">
        <v>2</v>
      </c>
      <c r="B104" s="61">
        <v>5</v>
      </c>
      <c r="C104" s="62">
        <v>3</v>
      </c>
      <c r="D104" s="63">
        <v>1</v>
      </c>
      <c r="E104" s="61">
        <v>1</v>
      </c>
      <c r="F104" s="85">
        <v>2</v>
      </c>
      <c r="G104" s="63" t="s">
        <v>87</v>
      </c>
      <c r="H104" s="37">
        <v>75</v>
      </c>
      <c r="I104" s="55">
        <v>0</v>
      </c>
      <c r="J104" s="55">
        <v>0</v>
      </c>
      <c r="K104" s="55">
        <v>0</v>
      </c>
      <c r="L104" s="55">
        <v>0</v>
      </c>
    </row>
    <row r="105" spans="1:12" ht="27.75" hidden="1" customHeight="1" collapsed="1">
      <c r="A105" s="60">
        <v>2</v>
      </c>
      <c r="B105" s="61">
        <v>5</v>
      </c>
      <c r="C105" s="62">
        <v>3</v>
      </c>
      <c r="D105" s="63">
        <v>2</v>
      </c>
      <c r="E105" s="61"/>
      <c r="F105" s="85"/>
      <c r="G105" s="63" t="s">
        <v>88</v>
      </c>
      <c r="H105" s="37">
        <v>76</v>
      </c>
      <c r="I105" s="47">
        <f>I106</f>
        <v>0</v>
      </c>
      <c r="J105" s="47">
        <f>J106</f>
        <v>0</v>
      </c>
      <c r="K105" s="47">
        <f>K106</f>
        <v>0</v>
      </c>
      <c r="L105" s="47">
        <f>L106</f>
        <v>0</v>
      </c>
    </row>
    <row r="106" spans="1:12" ht="25.5" hidden="1" customHeight="1" collapsed="1">
      <c r="A106" s="60">
        <v>2</v>
      </c>
      <c r="B106" s="61">
        <v>5</v>
      </c>
      <c r="C106" s="62">
        <v>3</v>
      </c>
      <c r="D106" s="63">
        <v>2</v>
      </c>
      <c r="E106" s="61">
        <v>1</v>
      </c>
      <c r="F106" s="85"/>
      <c r="G106" s="63" t="s">
        <v>88</v>
      </c>
      <c r="H106" s="37">
        <v>77</v>
      </c>
      <c r="I106" s="47">
        <f>SUM(I107:I108)</f>
        <v>0</v>
      </c>
      <c r="J106" s="47">
        <f>SUM(J107:J108)</f>
        <v>0</v>
      </c>
      <c r="K106" s="47">
        <f>SUM(K107:K108)</f>
        <v>0</v>
      </c>
      <c r="L106" s="47">
        <f>SUM(L107:L108)</f>
        <v>0</v>
      </c>
    </row>
    <row r="107" spans="1:12" ht="30" hidden="1" customHeight="1" collapsed="1">
      <c r="A107" s="60">
        <v>2</v>
      </c>
      <c r="B107" s="61">
        <v>5</v>
      </c>
      <c r="C107" s="62">
        <v>3</v>
      </c>
      <c r="D107" s="63">
        <v>2</v>
      </c>
      <c r="E107" s="61">
        <v>1</v>
      </c>
      <c r="F107" s="85">
        <v>1</v>
      </c>
      <c r="G107" s="63" t="s">
        <v>88</v>
      </c>
      <c r="H107" s="37">
        <v>78</v>
      </c>
      <c r="I107" s="55">
        <v>0</v>
      </c>
      <c r="J107" s="55">
        <v>0</v>
      </c>
      <c r="K107" s="55">
        <v>0</v>
      </c>
      <c r="L107" s="55">
        <v>0</v>
      </c>
    </row>
    <row r="108" spans="1:12" ht="18" hidden="1" customHeight="1" collapsed="1">
      <c r="A108" s="60">
        <v>2</v>
      </c>
      <c r="B108" s="61">
        <v>5</v>
      </c>
      <c r="C108" s="62">
        <v>3</v>
      </c>
      <c r="D108" s="63">
        <v>2</v>
      </c>
      <c r="E108" s="61">
        <v>1</v>
      </c>
      <c r="F108" s="85">
        <v>2</v>
      </c>
      <c r="G108" s="63" t="s">
        <v>89</v>
      </c>
      <c r="H108" s="37">
        <v>79</v>
      </c>
      <c r="I108" s="55">
        <v>0</v>
      </c>
      <c r="J108" s="55">
        <v>0</v>
      </c>
      <c r="K108" s="55">
        <v>0</v>
      </c>
      <c r="L108" s="55">
        <v>0</v>
      </c>
    </row>
    <row r="109" spans="1:12" ht="16.5" hidden="1" customHeight="1" collapsed="1">
      <c r="A109" s="81">
        <v>2</v>
      </c>
      <c r="B109" s="33">
        <v>6</v>
      </c>
      <c r="C109" s="34"/>
      <c r="D109" s="35"/>
      <c r="E109" s="33"/>
      <c r="F109" s="83"/>
      <c r="G109" s="86" t="s">
        <v>90</v>
      </c>
      <c r="H109" s="37">
        <v>80</v>
      </c>
      <c r="I109" s="38">
        <f>SUM(I110+I115+I119+I123+I127)</f>
        <v>0</v>
      </c>
      <c r="J109" s="78">
        <f>SUM(J110+J115+J119+J123+J127)</f>
        <v>0</v>
      </c>
      <c r="K109" s="39">
        <f>SUM(K110+K115+K119+K123+K127)</f>
        <v>0</v>
      </c>
      <c r="L109" s="38">
        <f>SUM(L110+L115+L119+L123+L127)</f>
        <v>0</v>
      </c>
    </row>
    <row r="110" spans="1:12" ht="14.25" hidden="1" customHeight="1" collapsed="1">
      <c r="A110" s="60">
        <v>2</v>
      </c>
      <c r="B110" s="61">
        <v>6</v>
      </c>
      <c r="C110" s="62">
        <v>1</v>
      </c>
      <c r="D110" s="63"/>
      <c r="E110" s="61"/>
      <c r="F110" s="85"/>
      <c r="G110" s="63" t="s">
        <v>91</v>
      </c>
      <c r="H110" s="37">
        <v>81</v>
      </c>
      <c r="I110" s="47">
        <f t="shared" ref="I110:L111" si="8">I111</f>
        <v>0</v>
      </c>
      <c r="J110" s="80">
        <f t="shared" si="8"/>
        <v>0</v>
      </c>
      <c r="K110" s="46">
        <f t="shared" si="8"/>
        <v>0</v>
      </c>
      <c r="L110" s="47">
        <f t="shared" si="8"/>
        <v>0</v>
      </c>
    </row>
    <row r="111" spans="1:12" ht="14.25" hidden="1" customHeight="1" collapsed="1">
      <c r="A111" s="52">
        <v>2</v>
      </c>
      <c r="B111" s="48">
        <v>6</v>
      </c>
      <c r="C111" s="49">
        <v>1</v>
      </c>
      <c r="D111" s="50">
        <v>1</v>
      </c>
      <c r="E111" s="48"/>
      <c r="F111" s="82"/>
      <c r="G111" s="50" t="s">
        <v>91</v>
      </c>
      <c r="H111" s="37">
        <v>82</v>
      </c>
      <c r="I111" s="38">
        <f t="shared" si="8"/>
        <v>0</v>
      </c>
      <c r="J111" s="78">
        <f t="shared" si="8"/>
        <v>0</v>
      </c>
      <c r="K111" s="39">
        <f t="shared" si="8"/>
        <v>0</v>
      </c>
      <c r="L111" s="38">
        <f t="shared" si="8"/>
        <v>0</v>
      </c>
    </row>
    <row r="112" spans="1:12" hidden="1" collapsed="1">
      <c r="A112" s="52">
        <v>2</v>
      </c>
      <c r="B112" s="48">
        <v>6</v>
      </c>
      <c r="C112" s="49">
        <v>1</v>
      </c>
      <c r="D112" s="50">
        <v>1</v>
      </c>
      <c r="E112" s="48">
        <v>1</v>
      </c>
      <c r="F112" s="82"/>
      <c r="G112" s="50" t="s">
        <v>91</v>
      </c>
      <c r="H112" s="37">
        <v>83</v>
      </c>
      <c r="I112" s="38">
        <f>SUM(I113:I114)</f>
        <v>0</v>
      </c>
      <c r="J112" s="78">
        <f>SUM(J113:J114)</f>
        <v>0</v>
      </c>
      <c r="K112" s="39">
        <f>SUM(K113:K114)</f>
        <v>0</v>
      </c>
      <c r="L112" s="38">
        <f>SUM(L113:L114)</f>
        <v>0</v>
      </c>
    </row>
    <row r="113" spans="1:12" ht="13.5" hidden="1" customHeight="1" collapsed="1">
      <c r="A113" s="52">
        <v>2</v>
      </c>
      <c r="B113" s="48">
        <v>6</v>
      </c>
      <c r="C113" s="49">
        <v>1</v>
      </c>
      <c r="D113" s="50">
        <v>1</v>
      </c>
      <c r="E113" s="48">
        <v>1</v>
      </c>
      <c r="F113" s="82">
        <v>1</v>
      </c>
      <c r="G113" s="50" t="s">
        <v>92</v>
      </c>
      <c r="H113" s="37">
        <v>84</v>
      </c>
      <c r="I113" s="55">
        <v>0</v>
      </c>
      <c r="J113" s="55">
        <v>0</v>
      </c>
      <c r="K113" s="55">
        <v>0</v>
      </c>
      <c r="L113" s="55">
        <v>0</v>
      </c>
    </row>
    <row r="114" spans="1:12" hidden="1" collapsed="1">
      <c r="A114" s="68">
        <v>2</v>
      </c>
      <c r="B114" s="43">
        <v>6</v>
      </c>
      <c r="C114" s="41">
        <v>1</v>
      </c>
      <c r="D114" s="42">
        <v>1</v>
      </c>
      <c r="E114" s="43">
        <v>1</v>
      </c>
      <c r="F114" s="84">
        <v>2</v>
      </c>
      <c r="G114" s="42" t="s">
        <v>93</v>
      </c>
      <c r="H114" s="37">
        <v>85</v>
      </c>
      <c r="I114" s="53">
        <v>0</v>
      </c>
      <c r="J114" s="53">
        <v>0</v>
      </c>
      <c r="K114" s="53">
        <v>0</v>
      </c>
      <c r="L114" s="53">
        <v>0</v>
      </c>
    </row>
    <row r="115" spans="1:12" ht="25.5" hidden="1" customHeight="1" collapsed="1">
      <c r="A115" s="52">
        <v>2</v>
      </c>
      <c r="B115" s="48">
        <v>6</v>
      </c>
      <c r="C115" s="49">
        <v>2</v>
      </c>
      <c r="D115" s="50"/>
      <c r="E115" s="48"/>
      <c r="F115" s="82"/>
      <c r="G115" s="50" t="s">
        <v>94</v>
      </c>
      <c r="H115" s="37">
        <v>86</v>
      </c>
      <c r="I115" s="38">
        <f t="shared" ref="I115:L117" si="9">I116</f>
        <v>0</v>
      </c>
      <c r="J115" s="78">
        <f t="shared" si="9"/>
        <v>0</v>
      </c>
      <c r="K115" s="39">
        <f t="shared" si="9"/>
        <v>0</v>
      </c>
      <c r="L115" s="38">
        <f t="shared" si="9"/>
        <v>0</v>
      </c>
    </row>
    <row r="116" spans="1:12" ht="14.25" hidden="1" customHeight="1" collapsed="1">
      <c r="A116" s="52">
        <v>2</v>
      </c>
      <c r="B116" s="48">
        <v>6</v>
      </c>
      <c r="C116" s="49">
        <v>2</v>
      </c>
      <c r="D116" s="50">
        <v>1</v>
      </c>
      <c r="E116" s="48"/>
      <c r="F116" s="82"/>
      <c r="G116" s="50" t="s">
        <v>94</v>
      </c>
      <c r="H116" s="37">
        <v>87</v>
      </c>
      <c r="I116" s="38">
        <f t="shared" si="9"/>
        <v>0</v>
      </c>
      <c r="J116" s="78">
        <f t="shared" si="9"/>
        <v>0</v>
      </c>
      <c r="K116" s="39">
        <f t="shared" si="9"/>
        <v>0</v>
      </c>
      <c r="L116" s="38">
        <f t="shared" si="9"/>
        <v>0</v>
      </c>
    </row>
    <row r="117" spans="1:12" ht="14.25" hidden="1" customHeight="1" collapsed="1">
      <c r="A117" s="52">
        <v>2</v>
      </c>
      <c r="B117" s="48">
        <v>6</v>
      </c>
      <c r="C117" s="49">
        <v>2</v>
      </c>
      <c r="D117" s="50">
        <v>1</v>
      </c>
      <c r="E117" s="48">
        <v>1</v>
      </c>
      <c r="F117" s="82"/>
      <c r="G117" s="50" t="s">
        <v>94</v>
      </c>
      <c r="H117" s="37">
        <v>88</v>
      </c>
      <c r="I117" s="87">
        <f t="shared" si="9"/>
        <v>0</v>
      </c>
      <c r="J117" s="88">
        <f t="shared" si="9"/>
        <v>0</v>
      </c>
      <c r="K117" s="89">
        <f t="shared" si="9"/>
        <v>0</v>
      </c>
      <c r="L117" s="87">
        <f t="shared" si="9"/>
        <v>0</v>
      </c>
    </row>
    <row r="118" spans="1:12" ht="25.5" hidden="1" customHeight="1" collapsed="1">
      <c r="A118" s="52">
        <v>2</v>
      </c>
      <c r="B118" s="48">
        <v>6</v>
      </c>
      <c r="C118" s="49">
        <v>2</v>
      </c>
      <c r="D118" s="50">
        <v>1</v>
      </c>
      <c r="E118" s="48">
        <v>1</v>
      </c>
      <c r="F118" s="82">
        <v>1</v>
      </c>
      <c r="G118" s="50" t="s">
        <v>94</v>
      </c>
      <c r="H118" s="37">
        <v>89</v>
      </c>
      <c r="I118" s="55">
        <v>0</v>
      </c>
      <c r="J118" s="55">
        <v>0</v>
      </c>
      <c r="K118" s="55">
        <v>0</v>
      </c>
      <c r="L118" s="55">
        <v>0</v>
      </c>
    </row>
    <row r="119" spans="1:12" ht="26.25" hidden="1" customHeight="1" collapsed="1">
      <c r="A119" s="68">
        <v>2</v>
      </c>
      <c r="B119" s="43">
        <v>6</v>
      </c>
      <c r="C119" s="41">
        <v>3</v>
      </c>
      <c r="D119" s="42"/>
      <c r="E119" s="43"/>
      <c r="F119" s="84"/>
      <c r="G119" s="42" t="s">
        <v>95</v>
      </c>
      <c r="H119" s="37">
        <v>90</v>
      </c>
      <c r="I119" s="58">
        <f t="shared" ref="I119:L121" si="10">I120</f>
        <v>0</v>
      </c>
      <c r="J119" s="79">
        <f t="shared" si="10"/>
        <v>0</v>
      </c>
      <c r="K119" s="59">
        <f t="shared" si="10"/>
        <v>0</v>
      </c>
      <c r="L119" s="58">
        <f t="shared" si="10"/>
        <v>0</v>
      </c>
    </row>
    <row r="120" spans="1:12" ht="25.5" hidden="1" customHeight="1" collapsed="1">
      <c r="A120" s="52">
        <v>2</v>
      </c>
      <c r="B120" s="48">
        <v>6</v>
      </c>
      <c r="C120" s="49">
        <v>3</v>
      </c>
      <c r="D120" s="50">
        <v>1</v>
      </c>
      <c r="E120" s="48"/>
      <c r="F120" s="82"/>
      <c r="G120" s="50" t="s">
        <v>95</v>
      </c>
      <c r="H120" s="37">
        <v>91</v>
      </c>
      <c r="I120" s="38">
        <f t="shared" si="10"/>
        <v>0</v>
      </c>
      <c r="J120" s="78">
        <f t="shared" si="10"/>
        <v>0</v>
      </c>
      <c r="K120" s="39">
        <f t="shared" si="10"/>
        <v>0</v>
      </c>
      <c r="L120" s="38">
        <f t="shared" si="10"/>
        <v>0</v>
      </c>
    </row>
    <row r="121" spans="1:12" ht="26.25" hidden="1" customHeight="1" collapsed="1">
      <c r="A121" s="52">
        <v>2</v>
      </c>
      <c r="B121" s="48">
        <v>6</v>
      </c>
      <c r="C121" s="49">
        <v>3</v>
      </c>
      <c r="D121" s="50">
        <v>1</v>
      </c>
      <c r="E121" s="48">
        <v>1</v>
      </c>
      <c r="F121" s="82"/>
      <c r="G121" s="50" t="s">
        <v>95</v>
      </c>
      <c r="H121" s="37">
        <v>92</v>
      </c>
      <c r="I121" s="38">
        <f t="shared" si="10"/>
        <v>0</v>
      </c>
      <c r="J121" s="78">
        <f t="shared" si="10"/>
        <v>0</v>
      </c>
      <c r="K121" s="39">
        <f t="shared" si="10"/>
        <v>0</v>
      </c>
      <c r="L121" s="38">
        <f t="shared" si="10"/>
        <v>0</v>
      </c>
    </row>
    <row r="122" spans="1:12" ht="27" hidden="1" customHeight="1" collapsed="1">
      <c r="A122" s="52">
        <v>2</v>
      </c>
      <c r="B122" s="48">
        <v>6</v>
      </c>
      <c r="C122" s="49">
        <v>3</v>
      </c>
      <c r="D122" s="50">
        <v>1</v>
      </c>
      <c r="E122" s="48">
        <v>1</v>
      </c>
      <c r="F122" s="82">
        <v>1</v>
      </c>
      <c r="G122" s="50" t="s">
        <v>95</v>
      </c>
      <c r="H122" s="37">
        <v>93</v>
      </c>
      <c r="I122" s="55">
        <v>0</v>
      </c>
      <c r="J122" s="55">
        <v>0</v>
      </c>
      <c r="K122" s="55">
        <v>0</v>
      </c>
      <c r="L122" s="55">
        <v>0</v>
      </c>
    </row>
    <row r="123" spans="1:12" ht="25.5" hidden="1" customHeight="1" collapsed="1">
      <c r="A123" s="68">
        <v>2</v>
      </c>
      <c r="B123" s="43">
        <v>6</v>
      </c>
      <c r="C123" s="41">
        <v>4</v>
      </c>
      <c r="D123" s="42"/>
      <c r="E123" s="43"/>
      <c r="F123" s="84"/>
      <c r="G123" s="42" t="s">
        <v>96</v>
      </c>
      <c r="H123" s="37">
        <v>94</v>
      </c>
      <c r="I123" s="58">
        <f t="shared" ref="I123:L125" si="11">I124</f>
        <v>0</v>
      </c>
      <c r="J123" s="79">
        <f t="shared" si="11"/>
        <v>0</v>
      </c>
      <c r="K123" s="59">
        <f t="shared" si="11"/>
        <v>0</v>
      </c>
      <c r="L123" s="58">
        <f t="shared" si="11"/>
        <v>0</v>
      </c>
    </row>
    <row r="124" spans="1:12" ht="27" hidden="1" customHeight="1" collapsed="1">
      <c r="A124" s="52">
        <v>2</v>
      </c>
      <c r="B124" s="48">
        <v>6</v>
      </c>
      <c r="C124" s="49">
        <v>4</v>
      </c>
      <c r="D124" s="50">
        <v>1</v>
      </c>
      <c r="E124" s="48"/>
      <c r="F124" s="82"/>
      <c r="G124" s="50" t="s">
        <v>96</v>
      </c>
      <c r="H124" s="37">
        <v>95</v>
      </c>
      <c r="I124" s="38">
        <f t="shared" si="11"/>
        <v>0</v>
      </c>
      <c r="J124" s="78">
        <f t="shared" si="11"/>
        <v>0</v>
      </c>
      <c r="K124" s="39">
        <f t="shared" si="11"/>
        <v>0</v>
      </c>
      <c r="L124" s="38">
        <f t="shared" si="11"/>
        <v>0</v>
      </c>
    </row>
    <row r="125" spans="1:12" ht="27" hidden="1" customHeight="1" collapsed="1">
      <c r="A125" s="52">
        <v>2</v>
      </c>
      <c r="B125" s="48">
        <v>6</v>
      </c>
      <c r="C125" s="49">
        <v>4</v>
      </c>
      <c r="D125" s="50">
        <v>1</v>
      </c>
      <c r="E125" s="48">
        <v>1</v>
      </c>
      <c r="F125" s="82"/>
      <c r="G125" s="50" t="s">
        <v>96</v>
      </c>
      <c r="H125" s="37">
        <v>96</v>
      </c>
      <c r="I125" s="38">
        <f t="shared" si="11"/>
        <v>0</v>
      </c>
      <c r="J125" s="78">
        <f t="shared" si="11"/>
        <v>0</v>
      </c>
      <c r="K125" s="39">
        <f t="shared" si="11"/>
        <v>0</v>
      </c>
      <c r="L125" s="38">
        <f t="shared" si="11"/>
        <v>0</v>
      </c>
    </row>
    <row r="126" spans="1:12" ht="27.75" hidden="1" customHeight="1" collapsed="1">
      <c r="A126" s="52">
        <v>2</v>
      </c>
      <c r="B126" s="48">
        <v>6</v>
      </c>
      <c r="C126" s="49">
        <v>4</v>
      </c>
      <c r="D126" s="50">
        <v>1</v>
      </c>
      <c r="E126" s="48">
        <v>1</v>
      </c>
      <c r="F126" s="82">
        <v>1</v>
      </c>
      <c r="G126" s="50" t="s">
        <v>96</v>
      </c>
      <c r="H126" s="37">
        <v>97</v>
      </c>
      <c r="I126" s="55">
        <v>0</v>
      </c>
      <c r="J126" s="55">
        <v>0</v>
      </c>
      <c r="K126" s="55">
        <v>0</v>
      </c>
      <c r="L126" s="55">
        <v>0</v>
      </c>
    </row>
    <row r="127" spans="1:12" ht="27" hidden="1" customHeight="1" collapsed="1">
      <c r="A127" s="60">
        <v>2</v>
      </c>
      <c r="B127" s="69">
        <v>6</v>
      </c>
      <c r="C127" s="70">
        <v>5</v>
      </c>
      <c r="D127" s="72"/>
      <c r="E127" s="69"/>
      <c r="F127" s="90"/>
      <c r="G127" s="72" t="s">
        <v>97</v>
      </c>
      <c r="H127" s="37">
        <v>98</v>
      </c>
      <c r="I127" s="65">
        <f t="shared" ref="I127:L129" si="12">I128</f>
        <v>0</v>
      </c>
      <c r="J127" s="91">
        <f t="shared" si="12"/>
        <v>0</v>
      </c>
      <c r="K127" s="66">
        <f t="shared" si="12"/>
        <v>0</v>
      </c>
      <c r="L127" s="65">
        <f t="shared" si="12"/>
        <v>0</v>
      </c>
    </row>
    <row r="128" spans="1:12" ht="29.25" hidden="1" customHeight="1" collapsed="1">
      <c r="A128" s="52">
        <v>2</v>
      </c>
      <c r="B128" s="48">
        <v>6</v>
      </c>
      <c r="C128" s="49">
        <v>5</v>
      </c>
      <c r="D128" s="50">
        <v>1</v>
      </c>
      <c r="E128" s="48"/>
      <c r="F128" s="82"/>
      <c r="G128" s="72" t="s">
        <v>98</v>
      </c>
      <c r="H128" s="37">
        <v>99</v>
      </c>
      <c r="I128" s="38">
        <f t="shared" si="12"/>
        <v>0</v>
      </c>
      <c r="J128" s="78">
        <f t="shared" si="12"/>
        <v>0</v>
      </c>
      <c r="K128" s="39">
        <f t="shared" si="12"/>
        <v>0</v>
      </c>
      <c r="L128" s="38">
        <f t="shared" si="12"/>
        <v>0</v>
      </c>
    </row>
    <row r="129" spans="1:12" ht="25.5" hidden="1" customHeight="1" collapsed="1">
      <c r="A129" s="52">
        <v>2</v>
      </c>
      <c r="B129" s="48">
        <v>6</v>
      </c>
      <c r="C129" s="49">
        <v>5</v>
      </c>
      <c r="D129" s="50">
        <v>1</v>
      </c>
      <c r="E129" s="48">
        <v>1</v>
      </c>
      <c r="F129" s="82"/>
      <c r="G129" s="72" t="s">
        <v>97</v>
      </c>
      <c r="H129" s="37">
        <v>100</v>
      </c>
      <c r="I129" s="38">
        <f t="shared" si="12"/>
        <v>0</v>
      </c>
      <c r="J129" s="78">
        <f t="shared" si="12"/>
        <v>0</v>
      </c>
      <c r="K129" s="39">
        <f t="shared" si="12"/>
        <v>0</v>
      </c>
      <c r="L129" s="38">
        <f t="shared" si="12"/>
        <v>0</v>
      </c>
    </row>
    <row r="130" spans="1:12" ht="27.75" hidden="1" customHeight="1" collapsed="1">
      <c r="A130" s="48">
        <v>2</v>
      </c>
      <c r="B130" s="49">
        <v>6</v>
      </c>
      <c r="C130" s="48">
        <v>5</v>
      </c>
      <c r="D130" s="48">
        <v>1</v>
      </c>
      <c r="E130" s="50">
        <v>1</v>
      </c>
      <c r="F130" s="82">
        <v>1</v>
      </c>
      <c r="G130" s="72" t="s">
        <v>99</v>
      </c>
      <c r="H130" s="37">
        <v>101</v>
      </c>
      <c r="I130" s="55">
        <v>0</v>
      </c>
      <c r="J130" s="55">
        <v>0</v>
      </c>
      <c r="K130" s="55">
        <v>0</v>
      </c>
      <c r="L130" s="55">
        <v>0</v>
      </c>
    </row>
    <row r="131" spans="1:12" ht="14.25" customHeight="1">
      <c r="A131" s="81">
        <v>2</v>
      </c>
      <c r="B131" s="33">
        <v>7</v>
      </c>
      <c r="C131" s="33"/>
      <c r="D131" s="34"/>
      <c r="E131" s="34"/>
      <c r="F131" s="36"/>
      <c r="G131" s="35" t="s">
        <v>100</v>
      </c>
      <c r="H131" s="37">
        <v>102</v>
      </c>
      <c r="I131" s="39">
        <f>SUM(I132+I137+I145)</f>
        <v>9800</v>
      </c>
      <c r="J131" s="78">
        <f>SUM(J132+J137+J145)</f>
        <v>8100</v>
      </c>
      <c r="K131" s="39">
        <f>SUM(K132+K137+K145)</f>
        <v>5842.92</v>
      </c>
      <c r="L131" s="38">
        <f>SUM(L132+L137+L145)</f>
        <v>5842.92</v>
      </c>
    </row>
    <row r="132" spans="1:12" hidden="1" collapsed="1">
      <c r="A132" s="52">
        <v>2</v>
      </c>
      <c r="B132" s="48">
        <v>7</v>
      </c>
      <c r="C132" s="48">
        <v>1</v>
      </c>
      <c r="D132" s="49"/>
      <c r="E132" s="49"/>
      <c r="F132" s="51"/>
      <c r="G132" s="50" t="s">
        <v>101</v>
      </c>
      <c r="H132" s="37">
        <v>103</v>
      </c>
      <c r="I132" s="39">
        <f t="shared" ref="I132:L133" si="13">I133</f>
        <v>0</v>
      </c>
      <c r="J132" s="78">
        <f t="shared" si="13"/>
        <v>0</v>
      </c>
      <c r="K132" s="39">
        <f t="shared" si="13"/>
        <v>0</v>
      </c>
      <c r="L132" s="38">
        <f t="shared" si="13"/>
        <v>0</v>
      </c>
    </row>
    <row r="133" spans="1:12" ht="14.25" hidden="1" customHeight="1" collapsed="1">
      <c r="A133" s="52">
        <v>2</v>
      </c>
      <c r="B133" s="48">
        <v>7</v>
      </c>
      <c r="C133" s="48">
        <v>1</v>
      </c>
      <c r="D133" s="49">
        <v>1</v>
      </c>
      <c r="E133" s="49"/>
      <c r="F133" s="51"/>
      <c r="G133" s="50" t="s">
        <v>101</v>
      </c>
      <c r="H133" s="37">
        <v>104</v>
      </c>
      <c r="I133" s="39">
        <f t="shared" si="13"/>
        <v>0</v>
      </c>
      <c r="J133" s="78">
        <f t="shared" si="13"/>
        <v>0</v>
      </c>
      <c r="K133" s="39">
        <f t="shared" si="13"/>
        <v>0</v>
      </c>
      <c r="L133" s="38">
        <f t="shared" si="13"/>
        <v>0</v>
      </c>
    </row>
    <row r="134" spans="1:12" ht="15.75" hidden="1" customHeight="1" collapsed="1">
      <c r="A134" s="52">
        <v>2</v>
      </c>
      <c r="B134" s="48">
        <v>7</v>
      </c>
      <c r="C134" s="48">
        <v>1</v>
      </c>
      <c r="D134" s="49">
        <v>1</v>
      </c>
      <c r="E134" s="49">
        <v>1</v>
      </c>
      <c r="F134" s="51"/>
      <c r="G134" s="50" t="s">
        <v>101</v>
      </c>
      <c r="H134" s="37">
        <v>105</v>
      </c>
      <c r="I134" s="39">
        <f>SUM(I135:I136)</f>
        <v>0</v>
      </c>
      <c r="J134" s="78">
        <f>SUM(J135:J136)</f>
        <v>0</v>
      </c>
      <c r="K134" s="39">
        <f>SUM(K135:K136)</f>
        <v>0</v>
      </c>
      <c r="L134" s="38">
        <f>SUM(L135:L136)</f>
        <v>0</v>
      </c>
    </row>
    <row r="135" spans="1:12" ht="14.25" hidden="1" customHeight="1" collapsed="1">
      <c r="A135" s="68">
        <v>2</v>
      </c>
      <c r="B135" s="43">
        <v>7</v>
      </c>
      <c r="C135" s="68">
        <v>1</v>
      </c>
      <c r="D135" s="48">
        <v>1</v>
      </c>
      <c r="E135" s="41">
        <v>1</v>
      </c>
      <c r="F135" s="44">
        <v>1</v>
      </c>
      <c r="G135" s="42" t="s">
        <v>102</v>
      </c>
      <c r="H135" s="37">
        <v>106</v>
      </c>
      <c r="I135" s="92">
        <v>0</v>
      </c>
      <c r="J135" s="92">
        <v>0</v>
      </c>
      <c r="K135" s="92">
        <v>0</v>
      </c>
      <c r="L135" s="92">
        <v>0</v>
      </c>
    </row>
    <row r="136" spans="1:12" ht="14.25" hidden="1" customHeight="1" collapsed="1">
      <c r="A136" s="48">
        <v>2</v>
      </c>
      <c r="B136" s="48">
        <v>7</v>
      </c>
      <c r="C136" s="52">
        <v>1</v>
      </c>
      <c r="D136" s="48">
        <v>1</v>
      </c>
      <c r="E136" s="49">
        <v>1</v>
      </c>
      <c r="F136" s="51">
        <v>2</v>
      </c>
      <c r="G136" s="50" t="s">
        <v>103</v>
      </c>
      <c r="H136" s="37">
        <v>107</v>
      </c>
      <c r="I136" s="54">
        <v>0</v>
      </c>
      <c r="J136" s="54">
        <v>0</v>
      </c>
      <c r="K136" s="54">
        <v>0</v>
      </c>
      <c r="L136" s="54">
        <v>0</v>
      </c>
    </row>
    <row r="137" spans="1:12" ht="25.5" hidden="1" customHeight="1" collapsed="1">
      <c r="A137" s="60">
        <v>2</v>
      </c>
      <c r="B137" s="61">
        <v>7</v>
      </c>
      <c r="C137" s="60">
        <v>2</v>
      </c>
      <c r="D137" s="61"/>
      <c r="E137" s="62"/>
      <c r="F137" s="64"/>
      <c r="G137" s="63" t="s">
        <v>104</v>
      </c>
      <c r="H137" s="37">
        <v>108</v>
      </c>
      <c r="I137" s="46">
        <f t="shared" ref="I137:L138" si="14">I138</f>
        <v>0</v>
      </c>
      <c r="J137" s="80">
        <f t="shared" si="14"/>
        <v>0</v>
      </c>
      <c r="K137" s="46">
        <f t="shared" si="14"/>
        <v>0</v>
      </c>
      <c r="L137" s="47">
        <f t="shared" si="14"/>
        <v>0</v>
      </c>
    </row>
    <row r="138" spans="1:12" ht="25.5" hidden="1" customHeight="1" collapsed="1">
      <c r="A138" s="52">
        <v>2</v>
      </c>
      <c r="B138" s="48">
        <v>7</v>
      </c>
      <c r="C138" s="52">
        <v>2</v>
      </c>
      <c r="D138" s="48">
        <v>1</v>
      </c>
      <c r="E138" s="49"/>
      <c r="F138" s="51"/>
      <c r="G138" s="50" t="s">
        <v>105</v>
      </c>
      <c r="H138" s="37">
        <v>109</v>
      </c>
      <c r="I138" s="39">
        <f t="shared" si="14"/>
        <v>0</v>
      </c>
      <c r="J138" s="78">
        <f t="shared" si="14"/>
        <v>0</v>
      </c>
      <c r="K138" s="39">
        <f t="shared" si="14"/>
        <v>0</v>
      </c>
      <c r="L138" s="38">
        <f t="shared" si="14"/>
        <v>0</v>
      </c>
    </row>
    <row r="139" spans="1:12" ht="25.5" hidden="1" customHeight="1" collapsed="1">
      <c r="A139" s="52">
        <v>2</v>
      </c>
      <c r="B139" s="48">
        <v>7</v>
      </c>
      <c r="C139" s="52">
        <v>2</v>
      </c>
      <c r="D139" s="48">
        <v>1</v>
      </c>
      <c r="E139" s="49">
        <v>1</v>
      </c>
      <c r="F139" s="51"/>
      <c r="G139" s="50" t="s">
        <v>105</v>
      </c>
      <c r="H139" s="37">
        <v>110</v>
      </c>
      <c r="I139" s="39">
        <f>SUM(I140:I141)</f>
        <v>0</v>
      </c>
      <c r="J139" s="78">
        <f>SUM(J140:J141)</f>
        <v>0</v>
      </c>
      <c r="K139" s="39">
        <f>SUM(K140:K141)</f>
        <v>0</v>
      </c>
      <c r="L139" s="38">
        <f>SUM(L140:L141)</f>
        <v>0</v>
      </c>
    </row>
    <row r="140" spans="1:12" ht="12" hidden="1" customHeight="1" collapsed="1">
      <c r="A140" s="52">
        <v>2</v>
      </c>
      <c r="B140" s="48">
        <v>7</v>
      </c>
      <c r="C140" s="52">
        <v>2</v>
      </c>
      <c r="D140" s="48">
        <v>1</v>
      </c>
      <c r="E140" s="49">
        <v>1</v>
      </c>
      <c r="F140" s="51">
        <v>1</v>
      </c>
      <c r="G140" s="50" t="s">
        <v>106</v>
      </c>
      <c r="H140" s="37">
        <v>111</v>
      </c>
      <c r="I140" s="54">
        <v>0</v>
      </c>
      <c r="J140" s="54">
        <v>0</v>
      </c>
      <c r="K140" s="54">
        <v>0</v>
      </c>
      <c r="L140" s="54">
        <v>0</v>
      </c>
    </row>
    <row r="141" spans="1:12" ht="15" hidden="1" customHeight="1" collapsed="1">
      <c r="A141" s="52">
        <v>2</v>
      </c>
      <c r="B141" s="48">
        <v>7</v>
      </c>
      <c r="C141" s="52">
        <v>2</v>
      </c>
      <c r="D141" s="48">
        <v>1</v>
      </c>
      <c r="E141" s="49">
        <v>1</v>
      </c>
      <c r="F141" s="51">
        <v>2</v>
      </c>
      <c r="G141" s="50" t="s">
        <v>107</v>
      </c>
      <c r="H141" s="37">
        <v>112</v>
      </c>
      <c r="I141" s="54">
        <v>0</v>
      </c>
      <c r="J141" s="54">
        <v>0</v>
      </c>
      <c r="K141" s="54">
        <v>0</v>
      </c>
      <c r="L141" s="54">
        <v>0</v>
      </c>
    </row>
    <row r="142" spans="1:12" ht="15" hidden="1" customHeight="1" collapsed="1">
      <c r="A142" s="52">
        <v>2</v>
      </c>
      <c r="B142" s="48">
        <v>7</v>
      </c>
      <c r="C142" s="52">
        <v>2</v>
      </c>
      <c r="D142" s="48">
        <v>2</v>
      </c>
      <c r="E142" s="49"/>
      <c r="F142" s="51"/>
      <c r="G142" s="50" t="s">
        <v>108</v>
      </c>
      <c r="H142" s="37">
        <v>113</v>
      </c>
      <c r="I142" s="39">
        <f>I143</f>
        <v>0</v>
      </c>
      <c r="J142" s="39">
        <f>J143</f>
        <v>0</v>
      </c>
      <c r="K142" s="39">
        <f>K143</f>
        <v>0</v>
      </c>
      <c r="L142" s="39">
        <f>L143</f>
        <v>0</v>
      </c>
    </row>
    <row r="143" spans="1:12" ht="15" hidden="1" customHeight="1" collapsed="1">
      <c r="A143" s="52">
        <v>2</v>
      </c>
      <c r="B143" s="48">
        <v>7</v>
      </c>
      <c r="C143" s="52">
        <v>2</v>
      </c>
      <c r="D143" s="48">
        <v>2</v>
      </c>
      <c r="E143" s="49">
        <v>1</v>
      </c>
      <c r="F143" s="51"/>
      <c r="G143" s="50" t="s">
        <v>108</v>
      </c>
      <c r="H143" s="37">
        <v>114</v>
      </c>
      <c r="I143" s="39">
        <f>SUM(I144)</f>
        <v>0</v>
      </c>
      <c r="J143" s="39">
        <f>SUM(J144)</f>
        <v>0</v>
      </c>
      <c r="K143" s="39">
        <f>SUM(K144)</f>
        <v>0</v>
      </c>
      <c r="L143" s="39">
        <f>SUM(L144)</f>
        <v>0</v>
      </c>
    </row>
    <row r="144" spans="1:12" ht="15" hidden="1" customHeight="1" collapsed="1">
      <c r="A144" s="52">
        <v>2</v>
      </c>
      <c r="B144" s="48">
        <v>7</v>
      </c>
      <c r="C144" s="52">
        <v>2</v>
      </c>
      <c r="D144" s="48">
        <v>2</v>
      </c>
      <c r="E144" s="49">
        <v>1</v>
      </c>
      <c r="F144" s="51">
        <v>1</v>
      </c>
      <c r="G144" s="50" t="s">
        <v>108</v>
      </c>
      <c r="H144" s="37">
        <v>115</v>
      </c>
      <c r="I144" s="54">
        <v>0</v>
      </c>
      <c r="J144" s="54">
        <v>0</v>
      </c>
      <c r="K144" s="54">
        <v>0</v>
      </c>
      <c r="L144" s="54">
        <v>0</v>
      </c>
    </row>
    <row r="145" spans="1:12" hidden="1" collapsed="1">
      <c r="A145" s="52">
        <v>2</v>
      </c>
      <c r="B145" s="48">
        <v>7</v>
      </c>
      <c r="C145" s="52">
        <v>3</v>
      </c>
      <c r="D145" s="48"/>
      <c r="E145" s="49"/>
      <c r="F145" s="51"/>
      <c r="G145" s="50" t="s">
        <v>109</v>
      </c>
      <c r="H145" s="37">
        <v>116</v>
      </c>
      <c r="I145" s="39">
        <f t="shared" ref="I145:L146" si="15">I146</f>
        <v>9800</v>
      </c>
      <c r="J145" s="78">
        <f t="shared" si="15"/>
        <v>8100</v>
      </c>
      <c r="K145" s="39">
        <f t="shared" si="15"/>
        <v>5842.92</v>
      </c>
      <c r="L145" s="38">
        <f t="shared" si="15"/>
        <v>5842.92</v>
      </c>
    </row>
    <row r="146" spans="1:12" hidden="1" collapsed="1">
      <c r="A146" s="60">
        <v>2</v>
      </c>
      <c r="B146" s="69">
        <v>7</v>
      </c>
      <c r="C146" s="93">
        <v>3</v>
      </c>
      <c r="D146" s="69">
        <v>1</v>
      </c>
      <c r="E146" s="70"/>
      <c r="F146" s="71"/>
      <c r="G146" s="72" t="s">
        <v>109</v>
      </c>
      <c r="H146" s="37">
        <v>117</v>
      </c>
      <c r="I146" s="66">
        <f t="shared" si="15"/>
        <v>9800</v>
      </c>
      <c r="J146" s="91">
        <f t="shared" si="15"/>
        <v>8100</v>
      </c>
      <c r="K146" s="66">
        <f t="shared" si="15"/>
        <v>5842.92</v>
      </c>
      <c r="L146" s="65">
        <f t="shared" si="15"/>
        <v>5842.92</v>
      </c>
    </row>
    <row r="147" spans="1:12" hidden="1" collapsed="1">
      <c r="A147" s="52">
        <v>2</v>
      </c>
      <c r="B147" s="48">
        <v>7</v>
      </c>
      <c r="C147" s="52">
        <v>3</v>
      </c>
      <c r="D147" s="48">
        <v>1</v>
      </c>
      <c r="E147" s="49">
        <v>1</v>
      </c>
      <c r="F147" s="51"/>
      <c r="G147" s="50" t="s">
        <v>109</v>
      </c>
      <c r="H147" s="37">
        <v>118</v>
      </c>
      <c r="I147" s="39">
        <f>SUM(I148:I149)</f>
        <v>9800</v>
      </c>
      <c r="J147" s="78">
        <f>SUM(J148:J149)</f>
        <v>8100</v>
      </c>
      <c r="K147" s="39">
        <f>SUM(K148:K149)</f>
        <v>5842.92</v>
      </c>
      <c r="L147" s="38">
        <f>SUM(L148:L149)</f>
        <v>5842.92</v>
      </c>
    </row>
    <row r="148" spans="1:12">
      <c r="A148" s="68">
        <v>2</v>
      </c>
      <c r="B148" s="43">
        <v>7</v>
      </c>
      <c r="C148" s="68">
        <v>3</v>
      </c>
      <c r="D148" s="43">
        <v>1</v>
      </c>
      <c r="E148" s="41">
        <v>1</v>
      </c>
      <c r="F148" s="44">
        <v>1</v>
      </c>
      <c r="G148" s="42" t="s">
        <v>110</v>
      </c>
      <c r="H148" s="37">
        <v>119</v>
      </c>
      <c r="I148" s="92">
        <v>9800</v>
      </c>
      <c r="J148" s="92">
        <v>8100</v>
      </c>
      <c r="K148" s="92">
        <v>5842.92</v>
      </c>
      <c r="L148" s="92">
        <v>5842.92</v>
      </c>
    </row>
    <row r="149" spans="1:12" ht="16.5" hidden="1" customHeight="1" collapsed="1">
      <c r="A149" s="52">
        <v>2</v>
      </c>
      <c r="B149" s="48">
        <v>7</v>
      </c>
      <c r="C149" s="52">
        <v>3</v>
      </c>
      <c r="D149" s="48">
        <v>1</v>
      </c>
      <c r="E149" s="49">
        <v>1</v>
      </c>
      <c r="F149" s="51">
        <v>2</v>
      </c>
      <c r="G149" s="50" t="s">
        <v>111</v>
      </c>
      <c r="H149" s="37">
        <v>120</v>
      </c>
      <c r="I149" s="54">
        <v>0</v>
      </c>
      <c r="J149" s="55">
        <v>0</v>
      </c>
      <c r="K149" s="55">
        <v>0</v>
      </c>
      <c r="L149" s="55">
        <v>0</v>
      </c>
    </row>
    <row r="150" spans="1:12" ht="15" hidden="1" customHeight="1" collapsed="1">
      <c r="A150" s="81">
        <v>2</v>
      </c>
      <c r="B150" s="81">
        <v>8</v>
      </c>
      <c r="C150" s="33"/>
      <c r="D150" s="57"/>
      <c r="E150" s="40"/>
      <c r="F150" s="94"/>
      <c r="G150" s="45" t="s">
        <v>112</v>
      </c>
      <c r="H150" s="37">
        <v>121</v>
      </c>
      <c r="I150" s="59">
        <f>I151</f>
        <v>0</v>
      </c>
      <c r="J150" s="79">
        <f>J151</f>
        <v>0</v>
      </c>
      <c r="K150" s="59">
        <f>K151</f>
        <v>0</v>
      </c>
      <c r="L150" s="58">
        <f>L151</f>
        <v>0</v>
      </c>
    </row>
    <row r="151" spans="1:12" ht="14.25" hidden="1" customHeight="1" collapsed="1">
      <c r="A151" s="60">
        <v>2</v>
      </c>
      <c r="B151" s="60">
        <v>8</v>
      </c>
      <c r="C151" s="60">
        <v>1</v>
      </c>
      <c r="D151" s="61"/>
      <c r="E151" s="62"/>
      <c r="F151" s="64"/>
      <c r="G151" s="42" t="s">
        <v>112</v>
      </c>
      <c r="H151" s="37">
        <v>122</v>
      </c>
      <c r="I151" s="59">
        <f>I152+I157</f>
        <v>0</v>
      </c>
      <c r="J151" s="79">
        <f>J152+J157</f>
        <v>0</v>
      </c>
      <c r="K151" s="59">
        <f>K152+K157</f>
        <v>0</v>
      </c>
      <c r="L151" s="58">
        <f>L152+L157</f>
        <v>0</v>
      </c>
    </row>
    <row r="152" spans="1:12" ht="13.5" hidden="1" customHeight="1" collapsed="1">
      <c r="A152" s="52">
        <v>2</v>
      </c>
      <c r="B152" s="48">
        <v>8</v>
      </c>
      <c r="C152" s="50">
        <v>1</v>
      </c>
      <c r="D152" s="48">
        <v>1</v>
      </c>
      <c r="E152" s="49"/>
      <c r="F152" s="51"/>
      <c r="G152" s="50" t="s">
        <v>113</v>
      </c>
      <c r="H152" s="37">
        <v>123</v>
      </c>
      <c r="I152" s="39">
        <f>I153</f>
        <v>0</v>
      </c>
      <c r="J152" s="78">
        <f>J153</f>
        <v>0</v>
      </c>
      <c r="K152" s="39">
        <f>K153</f>
        <v>0</v>
      </c>
      <c r="L152" s="38">
        <f>L153</f>
        <v>0</v>
      </c>
    </row>
    <row r="153" spans="1:12" ht="13.5" hidden="1" customHeight="1" collapsed="1">
      <c r="A153" s="52">
        <v>2</v>
      </c>
      <c r="B153" s="48">
        <v>8</v>
      </c>
      <c r="C153" s="42">
        <v>1</v>
      </c>
      <c r="D153" s="43">
        <v>1</v>
      </c>
      <c r="E153" s="41">
        <v>1</v>
      </c>
      <c r="F153" s="44"/>
      <c r="G153" s="50" t="s">
        <v>113</v>
      </c>
      <c r="H153" s="37">
        <v>124</v>
      </c>
      <c r="I153" s="59">
        <f>SUM(I154:I156)</f>
        <v>0</v>
      </c>
      <c r="J153" s="59">
        <f>SUM(J154:J156)</f>
        <v>0</v>
      </c>
      <c r="K153" s="59">
        <f>SUM(K154:K156)</f>
        <v>0</v>
      </c>
      <c r="L153" s="59">
        <f>SUM(L154:L156)</f>
        <v>0</v>
      </c>
    </row>
    <row r="154" spans="1:12" ht="13.5" hidden="1" customHeight="1" collapsed="1">
      <c r="A154" s="48">
        <v>2</v>
      </c>
      <c r="B154" s="43">
        <v>8</v>
      </c>
      <c r="C154" s="50">
        <v>1</v>
      </c>
      <c r="D154" s="48">
        <v>1</v>
      </c>
      <c r="E154" s="49">
        <v>1</v>
      </c>
      <c r="F154" s="51">
        <v>1</v>
      </c>
      <c r="G154" s="50" t="s">
        <v>114</v>
      </c>
      <c r="H154" s="37">
        <v>125</v>
      </c>
      <c r="I154" s="54">
        <v>0</v>
      </c>
      <c r="J154" s="54">
        <v>0</v>
      </c>
      <c r="K154" s="54">
        <v>0</v>
      </c>
      <c r="L154" s="54">
        <v>0</v>
      </c>
    </row>
    <row r="155" spans="1:12" ht="15.75" hidden="1" customHeight="1" collapsed="1">
      <c r="A155" s="60">
        <v>2</v>
      </c>
      <c r="B155" s="69">
        <v>8</v>
      </c>
      <c r="C155" s="72">
        <v>1</v>
      </c>
      <c r="D155" s="69">
        <v>1</v>
      </c>
      <c r="E155" s="70">
        <v>1</v>
      </c>
      <c r="F155" s="71">
        <v>2</v>
      </c>
      <c r="G155" s="72" t="s">
        <v>115</v>
      </c>
      <c r="H155" s="37">
        <v>126</v>
      </c>
      <c r="I155" s="95">
        <v>0</v>
      </c>
      <c r="J155" s="95">
        <v>0</v>
      </c>
      <c r="K155" s="95">
        <v>0</v>
      </c>
      <c r="L155" s="95">
        <v>0</v>
      </c>
    </row>
    <row r="156" spans="1:12" hidden="1" collapsed="1">
      <c r="A156" s="60">
        <v>2</v>
      </c>
      <c r="B156" s="69">
        <v>8</v>
      </c>
      <c r="C156" s="72">
        <v>1</v>
      </c>
      <c r="D156" s="69">
        <v>1</v>
      </c>
      <c r="E156" s="70">
        <v>1</v>
      </c>
      <c r="F156" s="71">
        <v>3</v>
      </c>
      <c r="G156" s="72" t="s">
        <v>116</v>
      </c>
      <c r="H156" s="37">
        <v>127</v>
      </c>
      <c r="I156" s="95">
        <v>0</v>
      </c>
      <c r="J156" s="96">
        <v>0</v>
      </c>
      <c r="K156" s="95">
        <v>0</v>
      </c>
      <c r="L156" s="73">
        <v>0</v>
      </c>
    </row>
    <row r="157" spans="1:12" ht="15" hidden="1" customHeight="1" collapsed="1">
      <c r="A157" s="52">
        <v>2</v>
      </c>
      <c r="B157" s="48">
        <v>8</v>
      </c>
      <c r="C157" s="50">
        <v>1</v>
      </c>
      <c r="D157" s="48">
        <v>2</v>
      </c>
      <c r="E157" s="49"/>
      <c r="F157" s="51"/>
      <c r="G157" s="50" t="s">
        <v>117</v>
      </c>
      <c r="H157" s="37">
        <v>128</v>
      </c>
      <c r="I157" s="39">
        <f t="shared" ref="I157:L158" si="16">I158</f>
        <v>0</v>
      </c>
      <c r="J157" s="78">
        <f t="shared" si="16"/>
        <v>0</v>
      </c>
      <c r="K157" s="39">
        <f t="shared" si="16"/>
        <v>0</v>
      </c>
      <c r="L157" s="38">
        <f t="shared" si="16"/>
        <v>0</v>
      </c>
    </row>
    <row r="158" spans="1:12" hidden="1" collapsed="1">
      <c r="A158" s="52">
        <v>2</v>
      </c>
      <c r="B158" s="48">
        <v>8</v>
      </c>
      <c r="C158" s="50">
        <v>1</v>
      </c>
      <c r="D158" s="48">
        <v>2</v>
      </c>
      <c r="E158" s="49">
        <v>1</v>
      </c>
      <c r="F158" s="51"/>
      <c r="G158" s="50" t="s">
        <v>117</v>
      </c>
      <c r="H158" s="37">
        <v>129</v>
      </c>
      <c r="I158" s="39">
        <f t="shared" si="16"/>
        <v>0</v>
      </c>
      <c r="J158" s="78">
        <f t="shared" si="16"/>
        <v>0</v>
      </c>
      <c r="K158" s="39">
        <f t="shared" si="16"/>
        <v>0</v>
      </c>
      <c r="L158" s="38">
        <f t="shared" si="16"/>
        <v>0</v>
      </c>
    </row>
    <row r="159" spans="1:12" hidden="1" collapsed="1">
      <c r="A159" s="60">
        <v>2</v>
      </c>
      <c r="B159" s="61">
        <v>8</v>
      </c>
      <c r="C159" s="63">
        <v>1</v>
      </c>
      <c r="D159" s="61">
        <v>2</v>
      </c>
      <c r="E159" s="62">
        <v>1</v>
      </c>
      <c r="F159" s="64">
        <v>1</v>
      </c>
      <c r="G159" s="50" t="s">
        <v>117</v>
      </c>
      <c r="H159" s="37">
        <v>130</v>
      </c>
      <c r="I159" s="97">
        <v>0</v>
      </c>
      <c r="J159" s="55">
        <v>0</v>
      </c>
      <c r="K159" s="55">
        <v>0</v>
      </c>
      <c r="L159" s="55">
        <v>0</v>
      </c>
    </row>
    <row r="160" spans="1:12" ht="39.75" hidden="1" customHeight="1" collapsed="1">
      <c r="A160" s="81">
        <v>2</v>
      </c>
      <c r="B160" s="33">
        <v>9</v>
      </c>
      <c r="C160" s="35"/>
      <c r="D160" s="33"/>
      <c r="E160" s="34"/>
      <c r="F160" s="36"/>
      <c r="G160" s="35" t="s">
        <v>118</v>
      </c>
      <c r="H160" s="37">
        <v>131</v>
      </c>
      <c r="I160" s="39">
        <f>I161+I165</f>
        <v>0</v>
      </c>
      <c r="J160" s="78">
        <f>J161+J165</f>
        <v>0</v>
      </c>
      <c r="K160" s="39">
        <f>K161+K165</f>
        <v>0</v>
      </c>
      <c r="L160" s="38">
        <f>L161+L165</f>
        <v>0</v>
      </c>
    </row>
    <row r="161" spans="1:12" s="63" customFormat="1" ht="39" hidden="1" customHeight="1" collapsed="1">
      <c r="A161" s="52">
        <v>2</v>
      </c>
      <c r="B161" s="48">
        <v>9</v>
      </c>
      <c r="C161" s="50">
        <v>1</v>
      </c>
      <c r="D161" s="48"/>
      <c r="E161" s="49"/>
      <c r="F161" s="51"/>
      <c r="G161" s="50" t="s">
        <v>119</v>
      </c>
      <c r="H161" s="37">
        <v>132</v>
      </c>
      <c r="I161" s="39">
        <f t="shared" ref="I161:L163" si="17">I162</f>
        <v>0</v>
      </c>
      <c r="J161" s="78">
        <f t="shared" si="17"/>
        <v>0</v>
      </c>
      <c r="K161" s="39">
        <f t="shared" si="17"/>
        <v>0</v>
      </c>
      <c r="L161" s="38">
        <f t="shared" si="17"/>
        <v>0</v>
      </c>
    </row>
    <row r="162" spans="1:12" ht="42.75" hidden="1" customHeight="1" collapsed="1">
      <c r="A162" s="68">
        <v>2</v>
      </c>
      <c r="B162" s="43">
        <v>9</v>
      </c>
      <c r="C162" s="42">
        <v>1</v>
      </c>
      <c r="D162" s="43">
        <v>1</v>
      </c>
      <c r="E162" s="41"/>
      <c r="F162" s="44"/>
      <c r="G162" s="50" t="s">
        <v>120</v>
      </c>
      <c r="H162" s="37">
        <v>133</v>
      </c>
      <c r="I162" s="59">
        <f t="shared" si="17"/>
        <v>0</v>
      </c>
      <c r="J162" s="79">
        <f t="shared" si="17"/>
        <v>0</v>
      </c>
      <c r="K162" s="59">
        <f t="shared" si="17"/>
        <v>0</v>
      </c>
      <c r="L162" s="58">
        <f t="shared" si="17"/>
        <v>0</v>
      </c>
    </row>
    <row r="163" spans="1:12" ht="38.25" hidden="1" customHeight="1" collapsed="1">
      <c r="A163" s="52">
        <v>2</v>
      </c>
      <c r="B163" s="48">
        <v>9</v>
      </c>
      <c r="C163" s="52">
        <v>1</v>
      </c>
      <c r="D163" s="48">
        <v>1</v>
      </c>
      <c r="E163" s="49">
        <v>1</v>
      </c>
      <c r="F163" s="51"/>
      <c r="G163" s="50" t="s">
        <v>120</v>
      </c>
      <c r="H163" s="37">
        <v>134</v>
      </c>
      <c r="I163" s="39">
        <f t="shared" si="17"/>
        <v>0</v>
      </c>
      <c r="J163" s="78">
        <f t="shared" si="17"/>
        <v>0</v>
      </c>
      <c r="K163" s="39">
        <f t="shared" si="17"/>
        <v>0</v>
      </c>
      <c r="L163" s="38">
        <f t="shared" si="17"/>
        <v>0</v>
      </c>
    </row>
    <row r="164" spans="1:12" ht="38.25" hidden="1" customHeight="1" collapsed="1">
      <c r="A164" s="68">
        <v>2</v>
      </c>
      <c r="B164" s="43">
        <v>9</v>
      </c>
      <c r="C164" s="43">
        <v>1</v>
      </c>
      <c r="D164" s="43">
        <v>1</v>
      </c>
      <c r="E164" s="41">
        <v>1</v>
      </c>
      <c r="F164" s="44">
        <v>1</v>
      </c>
      <c r="G164" s="50" t="s">
        <v>120</v>
      </c>
      <c r="H164" s="37">
        <v>135</v>
      </c>
      <c r="I164" s="92">
        <v>0</v>
      </c>
      <c r="J164" s="92">
        <v>0</v>
      </c>
      <c r="K164" s="92">
        <v>0</v>
      </c>
      <c r="L164" s="92">
        <v>0</v>
      </c>
    </row>
    <row r="165" spans="1:12" ht="41.25" hidden="1" customHeight="1" collapsed="1">
      <c r="A165" s="52">
        <v>2</v>
      </c>
      <c r="B165" s="48">
        <v>9</v>
      </c>
      <c r="C165" s="48">
        <v>2</v>
      </c>
      <c r="D165" s="48"/>
      <c r="E165" s="49"/>
      <c r="F165" s="51"/>
      <c r="G165" s="50" t="s">
        <v>121</v>
      </c>
      <c r="H165" s="37">
        <v>136</v>
      </c>
      <c r="I165" s="39">
        <f>SUM(I166+I171)</f>
        <v>0</v>
      </c>
      <c r="J165" s="39">
        <f>SUM(J166+J171)</f>
        <v>0</v>
      </c>
      <c r="K165" s="39">
        <f>SUM(K166+K171)</f>
        <v>0</v>
      </c>
      <c r="L165" s="39">
        <f>SUM(L166+L171)</f>
        <v>0</v>
      </c>
    </row>
    <row r="166" spans="1:12" ht="44.25" hidden="1" customHeight="1" collapsed="1">
      <c r="A166" s="52">
        <v>2</v>
      </c>
      <c r="B166" s="48">
        <v>9</v>
      </c>
      <c r="C166" s="48">
        <v>2</v>
      </c>
      <c r="D166" s="43">
        <v>1</v>
      </c>
      <c r="E166" s="41"/>
      <c r="F166" s="44"/>
      <c r="G166" s="42" t="s">
        <v>122</v>
      </c>
      <c r="H166" s="37">
        <v>137</v>
      </c>
      <c r="I166" s="59">
        <f>I167</f>
        <v>0</v>
      </c>
      <c r="J166" s="79">
        <f>J167</f>
        <v>0</v>
      </c>
      <c r="K166" s="59">
        <f>K167</f>
        <v>0</v>
      </c>
      <c r="L166" s="58">
        <f>L167</f>
        <v>0</v>
      </c>
    </row>
    <row r="167" spans="1:12" ht="40.5" hidden="1" customHeight="1" collapsed="1">
      <c r="A167" s="68">
        <v>2</v>
      </c>
      <c r="B167" s="43">
        <v>9</v>
      </c>
      <c r="C167" s="43">
        <v>2</v>
      </c>
      <c r="D167" s="48">
        <v>1</v>
      </c>
      <c r="E167" s="49">
        <v>1</v>
      </c>
      <c r="F167" s="51"/>
      <c r="G167" s="42" t="s">
        <v>123</v>
      </c>
      <c r="H167" s="37">
        <v>138</v>
      </c>
      <c r="I167" s="39">
        <f>SUM(I168:I170)</f>
        <v>0</v>
      </c>
      <c r="J167" s="78">
        <f>SUM(J168:J170)</f>
        <v>0</v>
      </c>
      <c r="K167" s="39">
        <f>SUM(K168:K170)</f>
        <v>0</v>
      </c>
      <c r="L167" s="38">
        <f>SUM(L168:L170)</f>
        <v>0</v>
      </c>
    </row>
    <row r="168" spans="1:12" ht="53.25" hidden="1" customHeight="1" collapsed="1">
      <c r="A168" s="60">
        <v>2</v>
      </c>
      <c r="B168" s="69">
        <v>9</v>
      </c>
      <c r="C168" s="69">
        <v>2</v>
      </c>
      <c r="D168" s="69">
        <v>1</v>
      </c>
      <c r="E168" s="70">
        <v>1</v>
      </c>
      <c r="F168" s="71">
        <v>1</v>
      </c>
      <c r="G168" s="42" t="s">
        <v>124</v>
      </c>
      <c r="H168" s="37">
        <v>139</v>
      </c>
      <c r="I168" s="95">
        <v>0</v>
      </c>
      <c r="J168" s="53">
        <v>0</v>
      </c>
      <c r="K168" s="53">
        <v>0</v>
      </c>
      <c r="L168" s="53">
        <v>0</v>
      </c>
    </row>
    <row r="169" spans="1:12" ht="51.75" hidden="1" customHeight="1" collapsed="1">
      <c r="A169" s="52">
        <v>2</v>
      </c>
      <c r="B169" s="48">
        <v>9</v>
      </c>
      <c r="C169" s="48">
        <v>2</v>
      </c>
      <c r="D169" s="48">
        <v>1</v>
      </c>
      <c r="E169" s="49">
        <v>1</v>
      </c>
      <c r="F169" s="51">
        <v>2</v>
      </c>
      <c r="G169" s="42" t="s">
        <v>125</v>
      </c>
      <c r="H169" s="37">
        <v>140</v>
      </c>
      <c r="I169" s="54">
        <v>0</v>
      </c>
      <c r="J169" s="98">
        <v>0</v>
      </c>
      <c r="K169" s="98">
        <v>0</v>
      </c>
      <c r="L169" s="98">
        <v>0</v>
      </c>
    </row>
    <row r="170" spans="1:12" ht="54.75" hidden="1" customHeight="1" collapsed="1">
      <c r="A170" s="52">
        <v>2</v>
      </c>
      <c r="B170" s="48">
        <v>9</v>
      </c>
      <c r="C170" s="48">
        <v>2</v>
      </c>
      <c r="D170" s="48">
        <v>1</v>
      </c>
      <c r="E170" s="49">
        <v>1</v>
      </c>
      <c r="F170" s="51">
        <v>3</v>
      </c>
      <c r="G170" s="42" t="s">
        <v>126</v>
      </c>
      <c r="H170" s="37">
        <v>141</v>
      </c>
      <c r="I170" s="54">
        <v>0</v>
      </c>
      <c r="J170" s="54">
        <v>0</v>
      </c>
      <c r="K170" s="54">
        <v>0</v>
      </c>
      <c r="L170" s="54">
        <v>0</v>
      </c>
    </row>
    <row r="171" spans="1:12" ht="39" hidden="1" customHeight="1" collapsed="1">
      <c r="A171" s="99">
        <v>2</v>
      </c>
      <c r="B171" s="99">
        <v>9</v>
      </c>
      <c r="C171" s="99">
        <v>2</v>
      </c>
      <c r="D171" s="99">
        <v>2</v>
      </c>
      <c r="E171" s="99"/>
      <c r="F171" s="99"/>
      <c r="G171" s="50" t="s">
        <v>127</v>
      </c>
      <c r="H171" s="37">
        <v>142</v>
      </c>
      <c r="I171" s="39">
        <f>I172</f>
        <v>0</v>
      </c>
      <c r="J171" s="78">
        <f>J172</f>
        <v>0</v>
      </c>
      <c r="K171" s="39">
        <f>K172</f>
        <v>0</v>
      </c>
      <c r="L171" s="38">
        <f>L172</f>
        <v>0</v>
      </c>
    </row>
    <row r="172" spans="1:12" ht="43.5" hidden="1" customHeight="1" collapsed="1">
      <c r="A172" s="52">
        <v>2</v>
      </c>
      <c r="B172" s="48">
        <v>9</v>
      </c>
      <c r="C172" s="48">
        <v>2</v>
      </c>
      <c r="D172" s="48">
        <v>2</v>
      </c>
      <c r="E172" s="49">
        <v>1</v>
      </c>
      <c r="F172" s="51"/>
      <c r="G172" s="42" t="s">
        <v>128</v>
      </c>
      <c r="H172" s="37">
        <v>143</v>
      </c>
      <c r="I172" s="59">
        <f>SUM(I173:I175)</f>
        <v>0</v>
      </c>
      <c r="J172" s="59">
        <f>SUM(J173:J175)</f>
        <v>0</v>
      </c>
      <c r="K172" s="59">
        <f>SUM(K173:K175)</f>
        <v>0</v>
      </c>
      <c r="L172" s="59">
        <f>SUM(L173:L175)</f>
        <v>0</v>
      </c>
    </row>
    <row r="173" spans="1:12" ht="54.75" hidden="1" customHeight="1" collapsed="1">
      <c r="A173" s="52">
        <v>2</v>
      </c>
      <c r="B173" s="48">
        <v>9</v>
      </c>
      <c r="C173" s="48">
        <v>2</v>
      </c>
      <c r="D173" s="48">
        <v>2</v>
      </c>
      <c r="E173" s="48">
        <v>1</v>
      </c>
      <c r="F173" s="51">
        <v>1</v>
      </c>
      <c r="G173" s="100" t="s">
        <v>129</v>
      </c>
      <c r="H173" s="37">
        <v>144</v>
      </c>
      <c r="I173" s="54">
        <v>0</v>
      </c>
      <c r="J173" s="53">
        <v>0</v>
      </c>
      <c r="K173" s="53">
        <v>0</v>
      </c>
      <c r="L173" s="53">
        <v>0</v>
      </c>
    </row>
    <row r="174" spans="1:12" ht="54" hidden="1" customHeight="1" collapsed="1">
      <c r="A174" s="61">
        <v>2</v>
      </c>
      <c r="B174" s="63">
        <v>9</v>
      </c>
      <c r="C174" s="61">
        <v>2</v>
      </c>
      <c r="D174" s="62">
        <v>2</v>
      </c>
      <c r="E174" s="62">
        <v>1</v>
      </c>
      <c r="F174" s="64">
        <v>2</v>
      </c>
      <c r="G174" s="63" t="s">
        <v>130</v>
      </c>
      <c r="H174" s="37">
        <v>145</v>
      </c>
      <c r="I174" s="53">
        <v>0</v>
      </c>
      <c r="J174" s="55">
        <v>0</v>
      </c>
      <c r="K174" s="55">
        <v>0</v>
      </c>
      <c r="L174" s="55">
        <v>0</v>
      </c>
    </row>
    <row r="175" spans="1:12" ht="54" hidden="1" customHeight="1" collapsed="1">
      <c r="A175" s="48">
        <v>2</v>
      </c>
      <c r="B175" s="72">
        <v>9</v>
      </c>
      <c r="C175" s="69">
        <v>2</v>
      </c>
      <c r="D175" s="70">
        <v>2</v>
      </c>
      <c r="E175" s="70">
        <v>1</v>
      </c>
      <c r="F175" s="71">
        <v>3</v>
      </c>
      <c r="G175" s="72" t="s">
        <v>131</v>
      </c>
      <c r="H175" s="37">
        <v>146</v>
      </c>
      <c r="I175" s="98">
        <v>0</v>
      </c>
      <c r="J175" s="98">
        <v>0</v>
      </c>
      <c r="K175" s="98">
        <v>0</v>
      </c>
      <c r="L175" s="98">
        <v>0</v>
      </c>
    </row>
    <row r="176" spans="1:12" ht="76.5" customHeight="1">
      <c r="A176" s="33">
        <v>3</v>
      </c>
      <c r="B176" s="35"/>
      <c r="C176" s="33"/>
      <c r="D176" s="34"/>
      <c r="E176" s="34"/>
      <c r="F176" s="36"/>
      <c r="G176" s="86" t="s">
        <v>132</v>
      </c>
      <c r="H176" s="37">
        <v>147</v>
      </c>
      <c r="I176" s="38">
        <f>SUM(I177+I230+I295)</f>
        <v>750</v>
      </c>
      <c r="J176" s="78">
        <f>SUM(J177+J230+J295)</f>
        <v>750</v>
      </c>
      <c r="K176" s="39">
        <f>SUM(K177+K230+K295)</f>
        <v>0</v>
      </c>
      <c r="L176" s="38">
        <f>SUM(L177+L230+L295)</f>
        <v>0</v>
      </c>
    </row>
    <row r="177" spans="1:16" ht="34.5" customHeight="1">
      <c r="A177" s="81">
        <v>3</v>
      </c>
      <c r="B177" s="33">
        <v>1</v>
      </c>
      <c r="C177" s="57"/>
      <c r="D177" s="40"/>
      <c r="E177" s="40"/>
      <c r="F177" s="94"/>
      <c r="G177" s="77" t="s">
        <v>133</v>
      </c>
      <c r="H177" s="37">
        <v>148</v>
      </c>
      <c r="I177" s="38">
        <f>SUM(I178+I201+I208+I220+I224)</f>
        <v>750</v>
      </c>
      <c r="J177" s="58">
        <f>SUM(J178+J201+J208+J220+J224)</f>
        <v>750</v>
      </c>
      <c r="K177" s="58">
        <f>SUM(K178+K201+K208+K220+K224)</f>
        <v>0</v>
      </c>
      <c r="L177" s="58">
        <f>SUM(L178+L201+L208+L220+L224)</f>
        <v>0</v>
      </c>
    </row>
    <row r="178" spans="1:16" ht="30.75" hidden="1" customHeight="1" collapsed="1">
      <c r="A178" s="43">
        <v>3</v>
      </c>
      <c r="B178" s="42">
        <v>1</v>
      </c>
      <c r="C178" s="43">
        <v>1</v>
      </c>
      <c r="D178" s="41"/>
      <c r="E178" s="41"/>
      <c r="F178" s="101"/>
      <c r="G178" s="52" t="s">
        <v>134</v>
      </c>
      <c r="H178" s="37">
        <v>149</v>
      </c>
      <c r="I178" s="58">
        <f>SUM(I179+I182+I187+I193+I198)</f>
        <v>0</v>
      </c>
      <c r="J178" s="78">
        <f>SUM(J179+J182+J187+J193+J198)</f>
        <v>0</v>
      </c>
      <c r="K178" s="39">
        <f>SUM(K179+K182+K187+K193+K198)</f>
        <v>0</v>
      </c>
      <c r="L178" s="38">
        <f>SUM(L179+L182+L187+L193+L198)</f>
        <v>0</v>
      </c>
    </row>
    <row r="179" spans="1:16" ht="12.75" hidden="1" customHeight="1" collapsed="1">
      <c r="A179" s="48">
        <v>3</v>
      </c>
      <c r="B179" s="50">
        <v>1</v>
      </c>
      <c r="C179" s="48">
        <v>1</v>
      </c>
      <c r="D179" s="49">
        <v>1</v>
      </c>
      <c r="E179" s="49"/>
      <c r="F179" s="102"/>
      <c r="G179" s="52" t="s">
        <v>135</v>
      </c>
      <c r="H179" s="37">
        <v>150</v>
      </c>
      <c r="I179" s="38">
        <f t="shared" ref="I179:L180" si="18">I180</f>
        <v>0</v>
      </c>
      <c r="J179" s="79">
        <f t="shared" si="18"/>
        <v>0</v>
      </c>
      <c r="K179" s="59">
        <f t="shared" si="18"/>
        <v>0</v>
      </c>
      <c r="L179" s="58">
        <f t="shared" si="18"/>
        <v>0</v>
      </c>
    </row>
    <row r="180" spans="1:16" ht="13.5" hidden="1" customHeight="1" collapsed="1">
      <c r="A180" s="48">
        <v>3</v>
      </c>
      <c r="B180" s="50">
        <v>1</v>
      </c>
      <c r="C180" s="48">
        <v>1</v>
      </c>
      <c r="D180" s="49">
        <v>1</v>
      </c>
      <c r="E180" s="49">
        <v>1</v>
      </c>
      <c r="F180" s="82"/>
      <c r="G180" s="52" t="s">
        <v>136</v>
      </c>
      <c r="H180" s="37">
        <v>151</v>
      </c>
      <c r="I180" s="58">
        <f t="shared" si="18"/>
        <v>0</v>
      </c>
      <c r="J180" s="38">
        <f t="shared" si="18"/>
        <v>0</v>
      </c>
      <c r="K180" s="38">
        <f t="shared" si="18"/>
        <v>0</v>
      </c>
      <c r="L180" s="38">
        <f t="shared" si="18"/>
        <v>0</v>
      </c>
    </row>
    <row r="181" spans="1:16" ht="13.5" hidden="1" customHeight="1" collapsed="1">
      <c r="A181" s="48">
        <v>3</v>
      </c>
      <c r="B181" s="50">
        <v>1</v>
      </c>
      <c r="C181" s="48">
        <v>1</v>
      </c>
      <c r="D181" s="49">
        <v>1</v>
      </c>
      <c r="E181" s="49">
        <v>1</v>
      </c>
      <c r="F181" s="82">
        <v>1</v>
      </c>
      <c r="G181" s="52" t="s">
        <v>136</v>
      </c>
      <c r="H181" s="37">
        <v>152</v>
      </c>
      <c r="I181" s="55">
        <v>0</v>
      </c>
      <c r="J181" s="55">
        <v>0</v>
      </c>
      <c r="K181" s="55">
        <v>0</v>
      </c>
      <c r="L181" s="55">
        <v>0</v>
      </c>
    </row>
    <row r="182" spans="1:16" ht="14.25" hidden="1" customHeight="1" collapsed="1">
      <c r="A182" s="43">
        <v>3</v>
      </c>
      <c r="B182" s="41">
        <v>1</v>
      </c>
      <c r="C182" s="41">
        <v>1</v>
      </c>
      <c r="D182" s="41">
        <v>2</v>
      </c>
      <c r="E182" s="41"/>
      <c r="F182" s="44"/>
      <c r="G182" s="42" t="s">
        <v>137</v>
      </c>
      <c r="H182" s="37">
        <v>153</v>
      </c>
      <c r="I182" s="58">
        <f>I183</f>
        <v>0</v>
      </c>
      <c r="J182" s="79">
        <f>J183</f>
        <v>0</v>
      </c>
      <c r="K182" s="59">
        <f>K183</f>
        <v>0</v>
      </c>
      <c r="L182" s="58">
        <f>L183</f>
        <v>0</v>
      </c>
    </row>
    <row r="183" spans="1:16" ht="13.5" hidden="1" customHeight="1" collapsed="1">
      <c r="A183" s="48">
        <v>3</v>
      </c>
      <c r="B183" s="49">
        <v>1</v>
      </c>
      <c r="C183" s="49">
        <v>1</v>
      </c>
      <c r="D183" s="49">
        <v>2</v>
      </c>
      <c r="E183" s="49">
        <v>1</v>
      </c>
      <c r="F183" s="51"/>
      <c r="G183" s="42" t="s">
        <v>137</v>
      </c>
      <c r="H183" s="37">
        <v>154</v>
      </c>
      <c r="I183" s="38">
        <f>SUM(I184:I186)</f>
        <v>0</v>
      </c>
      <c r="J183" s="78">
        <f>SUM(J184:J186)</f>
        <v>0</v>
      </c>
      <c r="K183" s="39">
        <f>SUM(K184:K186)</f>
        <v>0</v>
      </c>
      <c r="L183" s="38">
        <f>SUM(L184:L186)</f>
        <v>0</v>
      </c>
    </row>
    <row r="184" spans="1:16" ht="14.25" hidden="1" customHeight="1" collapsed="1">
      <c r="A184" s="43">
        <v>3</v>
      </c>
      <c r="B184" s="41">
        <v>1</v>
      </c>
      <c r="C184" s="41">
        <v>1</v>
      </c>
      <c r="D184" s="41">
        <v>2</v>
      </c>
      <c r="E184" s="41">
        <v>1</v>
      </c>
      <c r="F184" s="44">
        <v>1</v>
      </c>
      <c r="G184" s="42" t="s">
        <v>138</v>
      </c>
      <c r="H184" s="37">
        <v>155</v>
      </c>
      <c r="I184" s="53">
        <v>0</v>
      </c>
      <c r="J184" s="53">
        <v>0</v>
      </c>
      <c r="K184" s="53">
        <v>0</v>
      </c>
      <c r="L184" s="98">
        <v>0</v>
      </c>
    </row>
    <row r="185" spans="1:16" ht="14.25" hidden="1" customHeight="1" collapsed="1">
      <c r="A185" s="48">
        <v>3</v>
      </c>
      <c r="B185" s="49">
        <v>1</v>
      </c>
      <c r="C185" s="49">
        <v>1</v>
      </c>
      <c r="D185" s="49">
        <v>2</v>
      </c>
      <c r="E185" s="49">
        <v>1</v>
      </c>
      <c r="F185" s="51">
        <v>2</v>
      </c>
      <c r="G185" s="50" t="s">
        <v>139</v>
      </c>
      <c r="H185" s="37">
        <v>156</v>
      </c>
      <c r="I185" s="55">
        <v>0</v>
      </c>
      <c r="J185" s="55">
        <v>0</v>
      </c>
      <c r="K185" s="55">
        <v>0</v>
      </c>
      <c r="L185" s="55">
        <v>0</v>
      </c>
    </row>
    <row r="186" spans="1:16" ht="26.25" hidden="1" customHeight="1" collapsed="1">
      <c r="A186" s="43">
        <v>3</v>
      </c>
      <c r="B186" s="41">
        <v>1</v>
      </c>
      <c r="C186" s="41">
        <v>1</v>
      </c>
      <c r="D186" s="41">
        <v>2</v>
      </c>
      <c r="E186" s="41">
        <v>1</v>
      </c>
      <c r="F186" s="44">
        <v>3</v>
      </c>
      <c r="G186" s="42" t="s">
        <v>140</v>
      </c>
      <c r="H186" s="37">
        <v>157</v>
      </c>
      <c r="I186" s="53">
        <v>0</v>
      </c>
      <c r="J186" s="53">
        <v>0</v>
      </c>
      <c r="K186" s="53">
        <v>0</v>
      </c>
      <c r="L186" s="98">
        <v>0</v>
      </c>
    </row>
    <row r="187" spans="1:16" ht="14.25" hidden="1" customHeight="1" collapsed="1">
      <c r="A187" s="48">
        <v>3</v>
      </c>
      <c r="B187" s="49">
        <v>1</v>
      </c>
      <c r="C187" s="49">
        <v>1</v>
      </c>
      <c r="D187" s="49">
        <v>3</v>
      </c>
      <c r="E187" s="49"/>
      <c r="F187" s="51"/>
      <c r="G187" s="50" t="s">
        <v>141</v>
      </c>
      <c r="H187" s="37">
        <v>158</v>
      </c>
      <c r="I187" s="38">
        <f>I188</f>
        <v>0</v>
      </c>
      <c r="J187" s="78">
        <f>J188</f>
        <v>0</v>
      </c>
      <c r="K187" s="39">
        <f>K188</f>
        <v>0</v>
      </c>
      <c r="L187" s="38">
        <f>L188</f>
        <v>0</v>
      </c>
    </row>
    <row r="188" spans="1:16" ht="14.25" hidden="1" customHeight="1" collapsed="1">
      <c r="A188" s="48">
        <v>3</v>
      </c>
      <c r="B188" s="49">
        <v>1</v>
      </c>
      <c r="C188" s="49">
        <v>1</v>
      </c>
      <c r="D188" s="49">
        <v>3</v>
      </c>
      <c r="E188" s="49">
        <v>1</v>
      </c>
      <c r="F188" s="51"/>
      <c r="G188" s="50" t="s">
        <v>141</v>
      </c>
      <c r="H188" s="37">
        <v>159</v>
      </c>
      <c r="I188" s="38">
        <f t="shared" ref="I188:P188" si="19">SUM(I189:I192)</f>
        <v>0</v>
      </c>
      <c r="J188" s="38">
        <f t="shared" si="19"/>
        <v>0</v>
      </c>
      <c r="K188" s="38">
        <f t="shared" si="19"/>
        <v>0</v>
      </c>
      <c r="L188" s="38">
        <f t="shared" si="19"/>
        <v>0</v>
      </c>
      <c r="M188" s="38">
        <f t="shared" si="19"/>
        <v>0</v>
      </c>
      <c r="N188" s="38">
        <f t="shared" si="19"/>
        <v>0</v>
      </c>
      <c r="O188" s="38">
        <f t="shared" si="19"/>
        <v>0</v>
      </c>
      <c r="P188" s="38">
        <f t="shared" si="19"/>
        <v>0</v>
      </c>
    </row>
    <row r="189" spans="1:16" ht="13.5" hidden="1" customHeight="1" collapsed="1">
      <c r="A189" s="48">
        <v>3</v>
      </c>
      <c r="B189" s="49">
        <v>1</v>
      </c>
      <c r="C189" s="49">
        <v>1</v>
      </c>
      <c r="D189" s="49">
        <v>3</v>
      </c>
      <c r="E189" s="49">
        <v>1</v>
      </c>
      <c r="F189" s="51">
        <v>1</v>
      </c>
      <c r="G189" s="50" t="s">
        <v>142</v>
      </c>
      <c r="H189" s="37">
        <v>160</v>
      </c>
      <c r="I189" s="55">
        <v>0</v>
      </c>
      <c r="J189" s="55">
        <v>0</v>
      </c>
      <c r="K189" s="55">
        <v>0</v>
      </c>
      <c r="L189" s="98">
        <v>0</v>
      </c>
    </row>
    <row r="190" spans="1:16" ht="15.75" hidden="1" customHeight="1" collapsed="1">
      <c r="A190" s="48">
        <v>3</v>
      </c>
      <c r="B190" s="49">
        <v>1</v>
      </c>
      <c r="C190" s="49">
        <v>1</v>
      </c>
      <c r="D190" s="49">
        <v>3</v>
      </c>
      <c r="E190" s="49">
        <v>1</v>
      </c>
      <c r="F190" s="51">
        <v>2</v>
      </c>
      <c r="G190" s="50" t="s">
        <v>143</v>
      </c>
      <c r="H190" s="37">
        <v>161</v>
      </c>
      <c r="I190" s="53">
        <v>0</v>
      </c>
      <c r="J190" s="55">
        <v>0</v>
      </c>
      <c r="K190" s="55">
        <v>0</v>
      </c>
      <c r="L190" s="55">
        <v>0</v>
      </c>
    </row>
    <row r="191" spans="1:16" ht="15.75" hidden="1" customHeight="1" collapsed="1">
      <c r="A191" s="48">
        <v>3</v>
      </c>
      <c r="B191" s="49">
        <v>1</v>
      </c>
      <c r="C191" s="49">
        <v>1</v>
      </c>
      <c r="D191" s="49">
        <v>3</v>
      </c>
      <c r="E191" s="49">
        <v>1</v>
      </c>
      <c r="F191" s="51">
        <v>3</v>
      </c>
      <c r="G191" s="52" t="s">
        <v>144</v>
      </c>
      <c r="H191" s="37">
        <v>162</v>
      </c>
      <c r="I191" s="53">
        <v>0</v>
      </c>
      <c r="J191" s="55">
        <v>0</v>
      </c>
      <c r="K191" s="55">
        <v>0</v>
      </c>
      <c r="L191" s="55">
        <v>0</v>
      </c>
    </row>
    <row r="192" spans="1:16" ht="27" hidden="1" customHeight="1" collapsed="1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4">
        <v>4</v>
      </c>
      <c r="G192" s="138" t="s">
        <v>145</v>
      </c>
      <c r="H192" s="37">
        <v>163</v>
      </c>
      <c r="I192" s="139">
        <v>0</v>
      </c>
      <c r="J192" s="140">
        <v>0</v>
      </c>
      <c r="K192" s="55">
        <v>0</v>
      </c>
      <c r="L192" s="55">
        <v>0</v>
      </c>
    </row>
    <row r="193" spans="1:12" ht="18" hidden="1" customHeight="1" collapsed="1">
      <c r="A193" s="61">
        <v>3</v>
      </c>
      <c r="B193" s="62">
        <v>1</v>
      </c>
      <c r="C193" s="62">
        <v>1</v>
      </c>
      <c r="D193" s="62">
        <v>4</v>
      </c>
      <c r="E193" s="62"/>
      <c r="F193" s="64"/>
      <c r="G193" s="63" t="s">
        <v>146</v>
      </c>
      <c r="H193" s="37">
        <v>163</v>
      </c>
      <c r="I193" s="38">
        <f>I194</f>
        <v>0</v>
      </c>
      <c r="J193" s="80">
        <f>J194</f>
        <v>0</v>
      </c>
      <c r="K193" s="46">
        <f>K194</f>
        <v>0</v>
      </c>
      <c r="L193" s="47">
        <f>L194</f>
        <v>0</v>
      </c>
    </row>
    <row r="194" spans="1:12" ht="13.5" hidden="1" customHeight="1" collapsed="1">
      <c r="A194" s="48">
        <v>3</v>
      </c>
      <c r="B194" s="49">
        <v>1</v>
      </c>
      <c r="C194" s="49">
        <v>1</v>
      </c>
      <c r="D194" s="49">
        <v>4</v>
      </c>
      <c r="E194" s="49">
        <v>1</v>
      </c>
      <c r="F194" s="51"/>
      <c r="G194" s="63" t="s">
        <v>146</v>
      </c>
      <c r="H194" s="37">
        <v>164</v>
      </c>
      <c r="I194" s="58">
        <f>SUM(I195:I197)</f>
        <v>0</v>
      </c>
      <c r="J194" s="78">
        <f>SUM(J195:J197)</f>
        <v>0</v>
      </c>
      <c r="K194" s="39">
        <f>SUM(K195:K197)</f>
        <v>0</v>
      </c>
      <c r="L194" s="38">
        <f>SUM(L195:L197)</f>
        <v>0</v>
      </c>
    </row>
    <row r="195" spans="1:12" ht="17.25" hidden="1" customHeight="1" collapsed="1">
      <c r="A195" s="48">
        <v>3</v>
      </c>
      <c r="B195" s="49">
        <v>1</v>
      </c>
      <c r="C195" s="49">
        <v>1</v>
      </c>
      <c r="D195" s="49">
        <v>4</v>
      </c>
      <c r="E195" s="49">
        <v>1</v>
      </c>
      <c r="F195" s="51">
        <v>1</v>
      </c>
      <c r="G195" s="50" t="s">
        <v>147</v>
      </c>
      <c r="H195" s="37">
        <v>165</v>
      </c>
      <c r="I195" s="55">
        <v>0</v>
      </c>
      <c r="J195" s="55">
        <v>0</v>
      </c>
      <c r="K195" s="55">
        <v>0</v>
      </c>
      <c r="L195" s="98">
        <v>0</v>
      </c>
    </row>
    <row r="196" spans="1:12" ht="25.5" hidden="1" customHeight="1" collapsed="1">
      <c r="A196" s="43">
        <v>3</v>
      </c>
      <c r="B196" s="41">
        <v>1</v>
      </c>
      <c r="C196" s="41">
        <v>1</v>
      </c>
      <c r="D196" s="41">
        <v>4</v>
      </c>
      <c r="E196" s="41">
        <v>1</v>
      </c>
      <c r="F196" s="44">
        <v>2</v>
      </c>
      <c r="G196" s="42" t="s">
        <v>148</v>
      </c>
      <c r="H196" s="37">
        <v>166</v>
      </c>
      <c r="I196" s="53">
        <v>0</v>
      </c>
      <c r="J196" s="53">
        <v>0</v>
      </c>
      <c r="K196" s="53">
        <v>0</v>
      </c>
      <c r="L196" s="55">
        <v>0</v>
      </c>
    </row>
    <row r="197" spans="1:12" ht="14.25" hidden="1" customHeight="1" collapsed="1">
      <c r="A197" s="48">
        <v>3</v>
      </c>
      <c r="B197" s="49">
        <v>1</v>
      </c>
      <c r="C197" s="49">
        <v>1</v>
      </c>
      <c r="D197" s="49">
        <v>4</v>
      </c>
      <c r="E197" s="49">
        <v>1</v>
      </c>
      <c r="F197" s="51">
        <v>3</v>
      </c>
      <c r="G197" s="50" t="s">
        <v>149</v>
      </c>
      <c r="H197" s="37">
        <v>167</v>
      </c>
      <c r="I197" s="53">
        <v>0</v>
      </c>
      <c r="J197" s="53">
        <v>0</v>
      </c>
      <c r="K197" s="53">
        <v>0</v>
      </c>
      <c r="L197" s="55">
        <v>0</v>
      </c>
    </row>
    <row r="198" spans="1:12" ht="25.5" hidden="1" customHeight="1" collapsed="1">
      <c r="A198" s="48">
        <v>3</v>
      </c>
      <c r="B198" s="49">
        <v>1</v>
      </c>
      <c r="C198" s="49">
        <v>1</v>
      </c>
      <c r="D198" s="49">
        <v>5</v>
      </c>
      <c r="E198" s="49"/>
      <c r="F198" s="51"/>
      <c r="G198" s="50" t="s">
        <v>150</v>
      </c>
      <c r="H198" s="37">
        <v>168</v>
      </c>
      <c r="I198" s="38">
        <f t="shared" ref="I198:L199" si="20">I199</f>
        <v>0</v>
      </c>
      <c r="J198" s="78">
        <f t="shared" si="20"/>
        <v>0</v>
      </c>
      <c r="K198" s="39">
        <f t="shared" si="20"/>
        <v>0</v>
      </c>
      <c r="L198" s="38">
        <f t="shared" si="20"/>
        <v>0</v>
      </c>
    </row>
    <row r="199" spans="1:12" ht="26.25" hidden="1" customHeight="1" collapsed="1">
      <c r="A199" s="61">
        <v>3</v>
      </c>
      <c r="B199" s="62">
        <v>1</v>
      </c>
      <c r="C199" s="62">
        <v>1</v>
      </c>
      <c r="D199" s="62">
        <v>5</v>
      </c>
      <c r="E199" s="62">
        <v>1</v>
      </c>
      <c r="F199" s="64"/>
      <c r="G199" s="50" t="s">
        <v>150</v>
      </c>
      <c r="H199" s="37">
        <v>169</v>
      </c>
      <c r="I199" s="39">
        <f t="shared" si="20"/>
        <v>0</v>
      </c>
      <c r="J199" s="39">
        <f t="shared" si="20"/>
        <v>0</v>
      </c>
      <c r="K199" s="39">
        <f t="shared" si="20"/>
        <v>0</v>
      </c>
      <c r="L199" s="39">
        <f t="shared" si="20"/>
        <v>0</v>
      </c>
    </row>
    <row r="200" spans="1:12" ht="27" hidden="1" customHeight="1" collapsed="1">
      <c r="A200" s="48">
        <v>3</v>
      </c>
      <c r="B200" s="49">
        <v>1</v>
      </c>
      <c r="C200" s="49">
        <v>1</v>
      </c>
      <c r="D200" s="49">
        <v>5</v>
      </c>
      <c r="E200" s="49">
        <v>1</v>
      </c>
      <c r="F200" s="51">
        <v>1</v>
      </c>
      <c r="G200" s="50" t="s">
        <v>150</v>
      </c>
      <c r="H200" s="37">
        <v>170</v>
      </c>
      <c r="I200" s="53">
        <v>0</v>
      </c>
      <c r="J200" s="55">
        <v>0</v>
      </c>
      <c r="K200" s="55">
        <v>0</v>
      </c>
      <c r="L200" s="55">
        <v>0</v>
      </c>
    </row>
    <row r="201" spans="1:12" ht="26.25" hidden="1" customHeight="1" collapsed="1">
      <c r="A201" s="61">
        <v>3</v>
      </c>
      <c r="B201" s="62">
        <v>1</v>
      </c>
      <c r="C201" s="62">
        <v>2</v>
      </c>
      <c r="D201" s="62"/>
      <c r="E201" s="62"/>
      <c r="F201" s="64"/>
      <c r="G201" s="63" t="s">
        <v>151</v>
      </c>
      <c r="H201" s="37">
        <v>171</v>
      </c>
      <c r="I201" s="38">
        <f t="shared" ref="I201:L202" si="21">I202</f>
        <v>750</v>
      </c>
      <c r="J201" s="80">
        <f t="shared" si="21"/>
        <v>750</v>
      </c>
      <c r="K201" s="46">
        <f t="shared" si="21"/>
        <v>0</v>
      </c>
      <c r="L201" s="47">
        <f t="shared" si="21"/>
        <v>0</v>
      </c>
    </row>
    <row r="202" spans="1:12" ht="25.5" hidden="1" customHeight="1" collapsed="1">
      <c r="A202" s="48">
        <v>3</v>
      </c>
      <c r="B202" s="49">
        <v>1</v>
      </c>
      <c r="C202" s="49">
        <v>2</v>
      </c>
      <c r="D202" s="49">
        <v>1</v>
      </c>
      <c r="E202" s="49"/>
      <c r="F202" s="51"/>
      <c r="G202" s="63" t="s">
        <v>151</v>
      </c>
      <c r="H202" s="37">
        <v>172</v>
      </c>
      <c r="I202" s="58">
        <f t="shared" si="21"/>
        <v>750</v>
      </c>
      <c r="J202" s="78">
        <f t="shared" si="21"/>
        <v>750</v>
      </c>
      <c r="K202" s="39">
        <f t="shared" si="21"/>
        <v>0</v>
      </c>
      <c r="L202" s="38">
        <f t="shared" si="21"/>
        <v>0</v>
      </c>
    </row>
    <row r="203" spans="1:12" ht="26.25" hidden="1" customHeight="1" collapsed="1">
      <c r="A203" s="43">
        <v>3</v>
      </c>
      <c r="B203" s="41">
        <v>1</v>
      </c>
      <c r="C203" s="41">
        <v>2</v>
      </c>
      <c r="D203" s="41">
        <v>1</v>
      </c>
      <c r="E203" s="41">
        <v>1</v>
      </c>
      <c r="F203" s="44"/>
      <c r="G203" s="63" t="s">
        <v>151</v>
      </c>
      <c r="H203" s="37">
        <v>173</v>
      </c>
      <c r="I203" s="38">
        <f>SUM(I204:I207)</f>
        <v>750</v>
      </c>
      <c r="J203" s="79">
        <f>SUM(J204:J207)</f>
        <v>750</v>
      </c>
      <c r="K203" s="59">
        <f>SUM(K204:K207)</f>
        <v>0</v>
      </c>
      <c r="L203" s="58">
        <f>SUM(L204:L207)</f>
        <v>0</v>
      </c>
    </row>
    <row r="204" spans="1:12" ht="41.25" customHeight="1">
      <c r="A204" s="48">
        <v>3</v>
      </c>
      <c r="B204" s="49">
        <v>1</v>
      </c>
      <c r="C204" s="49">
        <v>2</v>
      </c>
      <c r="D204" s="49">
        <v>1</v>
      </c>
      <c r="E204" s="49">
        <v>1</v>
      </c>
      <c r="F204" s="51">
        <v>2</v>
      </c>
      <c r="G204" s="50" t="s">
        <v>152</v>
      </c>
      <c r="H204" s="37">
        <v>174</v>
      </c>
      <c r="I204" s="55">
        <v>750</v>
      </c>
      <c r="J204" s="55">
        <v>750</v>
      </c>
      <c r="K204" s="55">
        <v>0</v>
      </c>
      <c r="L204" s="55">
        <v>0</v>
      </c>
    </row>
    <row r="205" spans="1:12" ht="14.25" hidden="1" customHeight="1" collapsed="1">
      <c r="A205" s="48">
        <v>3</v>
      </c>
      <c r="B205" s="49">
        <v>1</v>
      </c>
      <c r="C205" s="49">
        <v>2</v>
      </c>
      <c r="D205" s="48">
        <v>1</v>
      </c>
      <c r="E205" s="49">
        <v>1</v>
      </c>
      <c r="F205" s="51">
        <v>3</v>
      </c>
      <c r="G205" s="50" t="s">
        <v>153</v>
      </c>
      <c r="H205" s="37">
        <v>175</v>
      </c>
      <c r="I205" s="55">
        <v>0</v>
      </c>
      <c r="J205" s="55">
        <v>0</v>
      </c>
      <c r="K205" s="55">
        <v>0</v>
      </c>
      <c r="L205" s="55">
        <v>0</v>
      </c>
    </row>
    <row r="206" spans="1:12" ht="18.75" hidden="1" customHeight="1" collapsed="1">
      <c r="A206" s="48">
        <v>3</v>
      </c>
      <c r="B206" s="49">
        <v>1</v>
      </c>
      <c r="C206" s="49">
        <v>2</v>
      </c>
      <c r="D206" s="48">
        <v>1</v>
      </c>
      <c r="E206" s="49">
        <v>1</v>
      </c>
      <c r="F206" s="51">
        <v>4</v>
      </c>
      <c r="G206" s="50" t="s">
        <v>154</v>
      </c>
      <c r="H206" s="37">
        <v>176</v>
      </c>
      <c r="I206" s="55">
        <v>0</v>
      </c>
      <c r="J206" s="55">
        <v>0</v>
      </c>
      <c r="K206" s="55">
        <v>0</v>
      </c>
      <c r="L206" s="55">
        <v>0</v>
      </c>
    </row>
    <row r="207" spans="1:12" ht="17.25" hidden="1" customHeight="1" collapsed="1">
      <c r="A207" s="61">
        <v>3</v>
      </c>
      <c r="B207" s="70">
        <v>1</v>
      </c>
      <c r="C207" s="70">
        <v>2</v>
      </c>
      <c r="D207" s="69">
        <v>1</v>
      </c>
      <c r="E207" s="70">
        <v>1</v>
      </c>
      <c r="F207" s="71">
        <v>5</v>
      </c>
      <c r="G207" s="72" t="s">
        <v>155</v>
      </c>
      <c r="H207" s="37">
        <v>177</v>
      </c>
      <c r="I207" s="55">
        <v>0</v>
      </c>
      <c r="J207" s="55">
        <v>0</v>
      </c>
      <c r="K207" s="55">
        <v>0</v>
      </c>
      <c r="L207" s="98">
        <v>0</v>
      </c>
    </row>
    <row r="208" spans="1:12" ht="15" hidden="1" customHeight="1" collapsed="1">
      <c r="A208" s="48">
        <v>3</v>
      </c>
      <c r="B208" s="49">
        <v>1</v>
      </c>
      <c r="C208" s="49">
        <v>3</v>
      </c>
      <c r="D208" s="48"/>
      <c r="E208" s="49"/>
      <c r="F208" s="51"/>
      <c r="G208" s="50" t="s">
        <v>156</v>
      </c>
      <c r="H208" s="37">
        <v>178</v>
      </c>
      <c r="I208" s="38">
        <f>SUM(I209+I212)</f>
        <v>0</v>
      </c>
      <c r="J208" s="78">
        <f>SUM(J209+J212)</f>
        <v>0</v>
      </c>
      <c r="K208" s="39">
        <f>SUM(K209+K212)</f>
        <v>0</v>
      </c>
      <c r="L208" s="38">
        <f>SUM(L209+L212)</f>
        <v>0</v>
      </c>
    </row>
    <row r="209" spans="1:16" ht="27.75" hidden="1" customHeight="1" collapsed="1">
      <c r="A209" s="43">
        <v>3</v>
      </c>
      <c r="B209" s="41">
        <v>1</v>
      </c>
      <c r="C209" s="41">
        <v>3</v>
      </c>
      <c r="D209" s="43">
        <v>1</v>
      </c>
      <c r="E209" s="48"/>
      <c r="F209" s="44"/>
      <c r="G209" s="42" t="s">
        <v>157</v>
      </c>
      <c r="H209" s="37">
        <v>179</v>
      </c>
      <c r="I209" s="58">
        <f t="shared" ref="I209:L210" si="22">I210</f>
        <v>0</v>
      </c>
      <c r="J209" s="79">
        <f t="shared" si="22"/>
        <v>0</v>
      </c>
      <c r="K209" s="59">
        <f t="shared" si="22"/>
        <v>0</v>
      </c>
      <c r="L209" s="58">
        <f t="shared" si="22"/>
        <v>0</v>
      </c>
    </row>
    <row r="210" spans="1:16" ht="30.75" hidden="1" customHeight="1" collapsed="1">
      <c r="A210" s="48">
        <v>3</v>
      </c>
      <c r="B210" s="49">
        <v>1</v>
      </c>
      <c r="C210" s="49">
        <v>3</v>
      </c>
      <c r="D210" s="48">
        <v>1</v>
      </c>
      <c r="E210" s="48">
        <v>1</v>
      </c>
      <c r="F210" s="51"/>
      <c r="G210" s="42" t="s">
        <v>157</v>
      </c>
      <c r="H210" s="37">
        <v>180</v>
      </c>
      <c r="I210" s="38">
        <f t="shared" si="22"/>
        <v>0</v>
      </c>
      <c r="J210" s="78">
        <f t="shared" si="22"/>
        <v>0</v>
      </c>
      <c r="K210" s="39">
        <f t="shared" si="22"/>
        <v>0</v>
      </c>
      <c r="L210" s="38">
        <f t="shared" si="22"/>
        <v>0</v>
      </c>
    </row>
    <row r="211" spans="1:16" ht="27.75" hidden="1" customHeight="1" collapsed="1">
      <c r="A211" s="48">
        <v>3</v>
      </c>
      <c r="B211" s="50">
        <v>1</v>
      </c>
      <c r="C211" s="48">
        <v>3</v>
      </c>
      <c r="D211" s="49">
        <v>1</v>
      </c>
      <c r="E211" s="49">
        <v>1</v>
      </c>
      <c r="F211" s="51">
        <v>1</v>
      </c>
      <c r="G211" s="42" t="s">
        <v>157</v>
      </c>
      <c r="H211" s="37">
        <v>181</v>
      </c>
      <c r="I211" s="98">
        <v>0</v>
      </c>
      <c r="J211" s="98">
        <v>0</v>
      </c>
      <c r="K211" s="98">
        <v>0</v>
      </c>
      <c r="L211" s="98">
        <v>0</v>
      </c>
    </row>
    <row r="212" spans="1:16" ht="15" hidden="1" customHeight="1" collapsed="1">
      <c r="A212" s="48">
        <v>3</v>
      </c>
      <c r="B212" s="50">
        <v>1</v>
      </c>
      <c r="C212" s="48">
        <v>3</v>
      </c>
      <c r="D212" s="49">
        <v>2</v>
      </c>
      <c r="E212" s="49"/>
      <c r="F212" s="51"/>
      <c r="G212" s="50" t="s">
        <v>158</v>
      </c>
      <c r="H212" s="37">
        <v>182</v>
      </c>
      <c r="I212" s="38">
        <f>I213</f>
        <v>0</v>
      </c>
      <c r="J212" s="78">
        <f>J213</f>
        <v>0</v>
      </c>
      <c r="K212" s="39">
        <f>K213</f>
        <v>0</v>
      </c>
      <c r="L212" s="38">
        <f>L213</f>
        <v>0</v>
      </c>
    </row>
    <row r="213" spans="1:16" ht="15.75" hidden="1" customHeight="1" collapsed="1">
      <c r="A213" s="43">
        <v>3</v>
      </c>
      <c r="B213" s="42">
        <v>1</v>
      </c>
      <c r="C213" s="43">
        <v>3</v>
      </c>
      <c r="D213" s="41">
        <v>2</v>
      </c>
      <c r="E213" s="41">
        <v>1</v>
      </c>
      <c r="F213" s="44"/>
      <c r="G213" s="50" t="s">
        <v>158</v>
      </c>
      <c r="H213" s="37">
        <v>183</v>
      </c>
      <c r="I213" s="38">
        <f>SUM(I214:I219)</f>
        <v>0</v>
      </c>
      <c r="J213" s="38">
        <f>SUM(J214:J219)</f>
        <v>0</v>
      </c>
      <c r="K213" s="38">
        <f>SUM(K214:K219)</f>
        <v>0</v>
      </c>
      <c r="L213" s="38">
        <f>SUM(L214:L219)</f>
        <v>0</v>
      </c>
      <c r="M213" s="131"/>
      <c r="N213" s="131"/>
      <c r="O213" s="131"/>
      <c r="P213" s="131"/>
    </row>
    <row r="214" spans="1:16" ht="15" hidden="1" customHeight="1" collapsed="1">
      <c r="A214" s="48">
        <v>3</v>
      </c>
      <c r="B214" s="50">
        <v>1</v>
      </c>
      <c r="C214" s="48">
        <v>3</v>
      </c>
      <c r="D214" s="49">
        <v>2</v>
      </c>
      <c r="E214" s="49">
        <v>1</v>
      </c>
      <c r="F214" s="51">
        <v>1</v>
      </c>
      <c r="G214" s="50" t="s">
        <v>159</v>
      </c>
      <c r="H214" s="37">
        <v>184</v>
      </c>
      <c r="I214" s="55">
        <v>0</v>
      </c>
      <c r="J214" s="55">
        <v>0</v>
      </c>
      <c r="K214" s="55">
        <v>0</v>
      </c>
      <c r="L214" s="98">
        <v>0</v>
      </c>
    </row>
    <row r="215" spans="1:16" ht="26.25" hidden="1" customHeight="1" collapsed="1">
      <c r="A215" s="48">
        <v>3</v>
      </c>
      <c r="B215" s="50">
        <v>1</v>
      </c>
      <c r="C215" s="48">
        <v>3</v>
      </c>
      <c r="D215" s="49">
        <v>2</v>
      </c>
      <c r="E215" s="49">
        <v>1</v>
      </c>
      <c r="F215" s="51">
        <v>2</v>
      </c>
      <c r="G215" s="50" t="s">
        <v>160</v>
      </c>
      <c r="H215" s="37">
        <v>185</v>
      </c>
      <c r="I215" s="55">
        <v>0</v>
      </c>
      <c r="J215" s="55">
        <v>0</v>
      </c>
      <c r="K215" s="55">
        <v>0</v>
      </c>
      <c r="L215" s="55">
        <v>0</v>
      </c>
    </row>
    <row r="216" spans="1:16" ht="16.5" hidden="1" customHeight="1" collapsed="1">
      <c r="A216" s="48">
        <v>3</v>
      </c>
      <c r="B216" s="50">
        <v>1</v>
      </c>
      <c r="C216" s="48">
        <v>3</v>
      </c>
      <c r="D216" s="49">
        <v>2</v>
      </c>
      <c r="E216" s="49">
        <v>1</v>
      </c>
      <c r="F216" s="51">
        <v>3</v>
      </c>
      <c r="G216" s="50" t="s">
        <v>161</v>
      </c>
      <c r="H216" s="37">
        <v>186</v>
      </c>
      <c r="I216" s="55">
        <v>0</v>
      </c>
      <c r="J216" s="55">
        <v>0</v>
      </c>
      <c r="K216" s="55">
        <v>0</v>
      </c>
      <c r="L216" s="55">
        <v>0</v>
      </c>
    </row>
    <row r="217" spans="1:16" ht="27.75" hidden="1" customHeight="1" collapsed="1">
      <c r="A217" s="48">
        <v>3</v>
      </c>
      <c r="B217" s="50">
        <v>1</v>
      </c>
      <c r="C217" s="48">
        <v>3</v>
      </c>
      <c r="D217" s="49">
        <v>2</v>
      </c>
      <c r="E217" s="49">
        <v>1</v>
      </c>
      <c r="F217" s="51">
        <v>4</v>
      </c>
      <c r="G217" s="50" t="s">
        <v>162</v>
      </c>
      <c r="H217" s="37">
        <v>187</v>
      </c>
      <c r="I217" s="55">
        <v>0</v>
      </c>
      <c r="J217" s="55">
        <v>0</v>
      </c>
      <c r="K217" s="55">
        <v>0</v>
      </c>
      <c r="L217" s="98">
        <v>0</v>
      </c>
    </row>
    <row r="218" spans="1:16" ht="15.75" hidden="1" customHeight="1" collapsed="1">
      <c r="A218" s="48">
        <v>3</v>
      </c>
      <c r="B218" s="50">
        <v>1</v>
      </c>
      <c r="C218" s="48">
        <v>3</v>
      </c>
      <c r="D218" s="49">
        <v>2</v>
      </c>
      <c r="E218" s="49">
        <v>1</v>
      </c>
      <c r="F218" s="51">
        <v>5</v>
      </c>
      <c r="G218" s="42" t="s">
        <v>163</v>
      </c>
      <c r="H218" s="37">
        <v>188</v>
      </c>
      <c r="I218" s="55">
        <v>0</v>
      </c>
      <c r="J218" s="55">
        <v>0</v>
      </c>
      <c r="K218" s="55">
        <v>0</v>
      </c>
      <c r="L218" s="55">
        <v>0</v>
      </c>
    </row>
    <row r="219" spans="1:16" ht="13.5" hidden="1" customHeight="1" collapsed="1">
      <c r="A219" s="48">
        <v>3</v>
      </c>
      <c r="B219" s="50">
        <v>1</v>
      </c>
      <c r="C219" s="48">
        <v>3</v>
      </c>
      <c r="D219" s="49">
        <v>2</v>
      </c>
      <c r="E219" s="49">
        <v>1</v>
      </c>
      <c r="F219" s="51">
        <v>6</v>
      </c>
      <c r="G219" s="42" t="s">
        <v>158</v>
      </c>
      <c r="H219" s="37">
        <v>189</v>
      </c>
      <c r="I219" s="55">
        <v>0</v>
      </c>
      <c r="J219" s="55">
        <v>0</v>
      </c>
      <c r="K219" s="55">
        <v>0</v>
      </c>
      <c r="L219" s="98">
        <v>0</v>
      </c>
    </row>
    <row r="220" spans="1:16" ht="27" hidden="1" customHeight="1" collapsed="1">
      <c r="A220" s="43">
        <v>3</v>
      </c>
      <c r="B220" s="41">
        <v>1</v>
      </c>
      <c r="C220" s="41">
        <v>4</v>
      </c>
      <c r="D220" s="41"/>
      <c r="E220" s="41"/>
      <c r="F220" s="44"/>
      <c r="G220" s="42" t="s">
        <v>164</v>
      </c>
      <c r="H220" s="37">
        <v>190</v>
      </c>
      <c r="I220" s="58">
        <f t="shared" ref="I220:L222" si="23">I221</f>
        <v>0</v>
      </c>
      <c r="J220" s="79">
        <f t="shared" si="23"/>
        <v>0</v>
      </c>
      <c r="K220" s="59">
        <f t="shared" si="23"/>
        <v>0</v>
      </c>
      <c r="L220" s="59">
        <f t="shared" si="23"/>
        <v>0</v>
      </c>
    </row>
    <row r="221" spans="1:16" ht="27" hidden="1" customHeight="1" collapsed="1">
      <c r="A221" s="61">
        <v>3</v>
      </c>
      <c r="B221" s="70">
        <v>1</v>
      </c>
      <c r="C221" s="70">
        <v>4</v>
      </c>
      <c r="D221" s="70">
        <v>1</v>
      </c>
      <c r="E221" s="70"/>
      <c r="F221" s="71"/>
      <c r="G221" s="42" t="s">
        <v>164</v>
      </c>
      <c r="H221" s="37">
        <v>191</v>
      </c>
      <c r="I221" s="65">
        <f t="shared" si="23"/>
        <v>0</v>
      </c>
      <c r="J221" s="91">
        <f t="shared" si="23"/>
        <v>0</v>
      </c>
      <c r="K221" s="66">
        <f t="shared" si="23"/>
        <v>0</v>
      </c>
      <c r="L221" s="66">
        <f t="shared" si="23"/>
        <v>0</v>
      </c>
    </row>
    <row r="222" spans="1:16" ht="27.75" hidden="1" customHeight="1" collapsed="1">
      <c r="A222" s="48">
        <v>3</v>
      </c>
      <c r="B222" s="49">
        <v>1</v>
      </c>
      <c r="C222" s="49">
        <v>4</v>
      </c>
      <c r="D222" s="49">
        <v>1</v>
      </c>
      <c r="E222" s="49">
        <v>1</v>
      </c>
      <c r="F222" s="51"/>
      <c r="G222" s="42" t="s">
        <v>165</v>
      </c>
      <c r="H222" s="37">
        <v>192</v>
      </c>
      <c r="I222" s="38">
        <f t="shared" si="23"/>
        <v>0</v>
      </c>
      <c r="J222" s="78">
        <f t="shared" si="23"/>
        <v>0</v>
      </c>
      <c r="K222" s="39">
        <f t="shared" si="23"/>
        <v>0</v>
      </c>
      <c r="L222" s="39">
        <f t="shared" si="23"/>
        <v>0</v>
      </c>
    </row>
    <row r="223" spans="1:16" ht="27" hidden="1" customHeight="1" collapsed="1">
      <c r="A223" s="52">
        <v>3</v>
      </c>
      <c r="B223" s="48">
        <v>1</v>
      </c>
      <c r="C223" s="49">
        <v>4</v>
      </c>
      <c r="D223" s="49">
        <v>1</v>
      </c>
      <c r="E223" s="49">
        <v>1</v>
      </c>
      <c r="F223" s="51">
        <v>1</v>
      </c>
      <c r="G223" s="42" t="s">
        <v>165</v>
      </c>
      <c r="H223" s="37">
        <v>193</v>
      </c>
      <c r="I223" s="55">
        <v>0</v>
      </c>
      <c r="J223" s="55">
        <v>0</v>
      </c>
      <c r="K223" s="55">
        <v>0</v>
      </c>
      <c r="L223" s="55">
        <v>0</v>
      </c>
    </row>
    <row r="224" spans="1:16" ht="26.25" hidden="1" customHeight="1" collapsed="1">
      <c r="A224" s="52">
        <v>3</v>
      </c>
      <c r="B224" s="49">
        <v>1</v>
      </c>
      <c r="C224" s="49">
        <v>5</v>
      </c>
      <c r="D224" s="49"/>
      <c r="E224" s="49"/>
      <c r="F224" s="51"/>
      <c r="G224" s="50" t="s">
        <v>166</v>
      </c>
      <c r="H224" s="37">
        <v>194</v>
      </c>
      <c r="I224" s="38">
        <f t="shared" ref="I224:L225" si="24">I225</f>
        <v>0</v>
      </c>
      <c r="J224" s="38">
        <f t="shared" si="24"/>
        <v>0</v>
      </c>
      <c r="K224" s="38">
        <f t="shared" si="24"/>
        <v>0</v>
      </c>
      <c r="L224" s="38">
        <f t="shared" si="24"/>
        <v>0</v>
      </c>
    </row>
    <row r="225" spans="1:12" ht="30" hidden="1" customHeight="1" collapsed="1">
      <c r="A225" s="52">
        <v>3</v>
      </c>
      <c r="B225" s="49">
        <v>1</v>
      </c>
      <c r="C225" s="49">
        <v>5</v>
      </c>
      <c r="D225" s="49">
        <v>1</v>
      </c>
      <c r="E225" s="49"/>
      <c r="F225" s="51"/>
      <c r="G225" s="50" t="s">
        <v>166</v>
      </c>
      <c r="H225" s="37">
        <v>195</v>
      </c>
      <c r="I225" s="38">
        <f t="shared" si="24"/>
        <v>0</v>
      </c>
      <c r="J225" s="38">
        <f t="shared" si="24"/>
        <v>0</v>
      </c>
      <c r="K225" s="38">
        <f t="shared" si="24"/>
        <v>0</v>
      </c>
      <c r="L225" s="38">
        <f t="shared" si="24"/>
        <v>0</v>
      </c>
    </row>
    <row r="226" spans="1:12" ht="27" hidden="1" customHeight="1" collapsed="1">
      <c r="A226" s="52">
        <v>3</v>
      </c>
      <c r="B226" s="49">
        <v>1</v>
      </c>
      <c r="C226" s="49">
        <v>5</v>
      </c>
      <c r="D226" s="49">
        <v>1</v>
      </c>
      <c r="E226" s="49">
        <v>1</v>
      </c>
      <c r="F226" s="51"/>
      <c r="G226" s="50" t="s">
        <v>166</v>
      </c>
      <c r="H226" s="37">
        <v>196</v>
      </c>
      <c r="I226" s="38">
        <f>SUM(I227:I229)</f>
        <v>0</v>
      </c>
      <c r="J226" s="38">
        <f>SUM(J227:J229)</f>
        <v>0</v>
      </c>
      <c r="K226" s="38">
        <f>SUM(K227:K229)</f>
        <v>0</v>
      </c>
      <c r="L226" s="38">
        <f>SUM(L227:L229)</f>
        <v>0</v>
      </c>
    </row>
    <row r="227" spans="1:12" ht="21" hidden="1" customHeight="1" collapsed="1">
      <c r="A227" s="52">
        <v>3</v>
      </c>
      <c r="B227" s="49">
        <v>1</v>
      </c>
      <c r="C227" s="49">
        <v>5</v>
      </c>
      <c r="D227" s="49">
        <v>1</v>
      </c>
      <c r="E227" s="49">
        <v>1</v>
      </c>
      <c r="F227" s="51">
        <v>1</v>
      </c>
      <c r="G227" s="100" t="s">
        <v>167</v>
      </c>
      <c r="H227" s="37">
        <v>197</v>
      </c>
      <c r="I227" s="55">
        <v>0</v>
      </c>
      <c r="J227" s="55">
        <v>0</v>
      </c>
      <c r="K227" s="55">
        <v>0</v>
      </c>
      <c r="L227" s="55">
        <v>0</v>
      </c>
    </row>
    <row r="228" spans="1:12" ht="25.5" hidden="1" customHeight="1" collapsed="1">
      <c r="A228" s="52">
        <v>3</v>
      </c>
      <c r="B228" s="49">
        <v>1</v>
      </c>
      <c r="C228" s="49">
        <v>5</v>
      </c>
      <c r="D228" s="49">
        <v>1</v>
      </c>
      <c r="E228" s="49">
        <v>1</v>
      </c>
      <c r="F228" s="51">
        <v>2</v>
      </c>
      <c r="G228" s="100" t="s">
        <v>168</v>
      </c>
      <c r="H228" s="37">
        <v>198</v>
      </c>
      <c r="I228" s="55">
        <v>0</v>
      </c>
      <c r="J228" s="55">
        <v>0</v>
      </c>
      <c r="K228" s="55">
        <v>0</v>
      </c>
      <c r="L228" s="55">
        <v>0</v>
      </c>
    </row>
    <row r="229" spans="1:12" ht="28.5" hidden="1" customHeight="1" collapsed="1">
      <c r="A229" s="52">
        <v>3</v>
      </c>
      <c r="B229" s="49">
        <v>1</v>
      </c>
      <c r="C229" s="49">
        <v>5</v>
      </c>
      <c r="D229" s="49">
        <v>1</v>
      </c>
      <c r="E229" s="49">
        <v>1</v>
      </c>
      <c r="F229" s="51">
        <v>3</v>
      </c>
      <c r="G229" s="100" t="s">
        <v>169</v>
      </c>
      <c r="H229" s="37">
        <v>199</v>
      </c>
      <c r="I229" s="55">
        <v>0</v>
      </c>
      <c r="J229" s="55">
        <v>0</v>
      </c>
      <c r="K229" s="55">
        <v>0</v>
      </c>
      <c r="L229" s="55">
        <v>0</v>
      </c>
    </row>
    <row r="230" spans="1:12" s="1" customFormat="1" ht="41.25" hidden="1" customHeight="1" collapsed="1">
      <c r="A230" s="33">
        <v>3</v>
      </c>
      <c r="B230" s="34">
        <v>2</v>
      </c>
      <c r="C230" s="34"/>
      <c r="D230" s="34"/>
      <c r="E230" s="34"/>
      <c r="F230" s="36"/>
      <c r="G230" s="35" t="s">
        <v>170</v>
      </c>
      <c r="H230" s="37">
        <v>200</v>
      </c>
      <c r="I230" s="38">
        <f>SUM(I231+I263)</f>
        <v>0</v>
      </c>
      <c r="J230" s="78">
        <f>SUM(J231+J263)</f>
        <v>0</v>
      </c>
      <c r="K230" s="39">
        <f>SUM(K231+K263)</f>
        <v>0</v>
      </c>
      <c r="L230" s="39">
        <f>SUM(L231+L263)</f>
        <v>0</v>
      </c>
    </row>
    <row r="231" spans="1:12" ht="26.25" hidden="1" customHeight="1" collapsed="1">
      <c r="A231" s="61">
        <v>3</v>
      </c>
      <c r="B231" s="69">
        <v>2</v>
      </c>
      <c r="C231" s="70">
        <v>1</v>
      </c>
      <c r="D231" s="70"/>
      <c r="E231" s="70"/>
      <c r="F231" s="71"/>
      <c r="G231" s="72" t="s">
        <v>171</v>
      </c>
      <c r="H231" s="37">
        <v>201</v>
      </c>
      <c r="I231" s="65">
        <f>SUM(I232+I241+I245+I249+I253+I256+I259)</f>
        <v>0</v>
      </c>
      <c r="J231" s="91">
        <f>SUM(J232+J241+J245+J249+J253+J256+J259)</f>
        <v>0</v>
      </c>
      <c r="K231" s="66">
        <f>SUM(K232+K241+K245+K249+K253+K256+K259)</f>
        <v>0</v>
      </c>
      <c r="L231" s="66">
        <f>SUM(L232+L241+L245+L249+L253+L256+L259)</f>
        <v>0</v>
      </c>
    </row>
    <row r="232" spans="1:12" ht="15.75" hidden="1" customHeight="1" collapsed="1">
      <c r="A232" s="48">
        <v>3</v>
      </c>
      <c r="B232" s="49">
        <v>2</v>
      </c>
      <c r="C232" s="49">
        <v>1</v>
      </c>
      <c r="D232" s="49">
        <v>1</v>
      </c>
      <c r="E232" s="49"/>
      <c r="F232" s="51"/>
      <c r="G232" s="50" t="s">
        <v>172</v>
      </c>
      <c r="H232" s="37">
        <v>202</v>
      </c>
      <c r="I232" s="65">
        <f>I233</f>
        <v>0</v>
      </c>
      <c r="J232" s="65">
        <f>J233</f>
        <v>0</v>
      </c>
      <c r="K232" s="65">
        <f>K233</f>
        <v>0</v>
      </c>
      <c r="L232" s="65">
        <f>L233</f>
        <v>0</v>
      </c>
    </row>
    <row r="233" spans="1:12" ht="12" hidden="1" customHeight="1" collapsed="1">
      <c r="A233" s="48">
        <v>3</v>
      </c>
      <c r="B233" s="48">
        <v>2</v>
      </c>
      <c r="C233" s="49">
        <v>1</v>
      </c>
      <c r="D233" s="49">
        <v>1</v>
      </c>
      <c r="E233" s="49">
        <v>1</v>
      </c>
      <c r="F233" s="51"/>
      <c r="G233" s="50" t="s">
        <v>173</v>
      </c>
      <c r="H233" s="37">
        <v>203</v>
      </c>
      <c r="I233" s="38">
        <f>SUM(I234:I234)</f>
        <v>0</v>
      </c>
      <c r="J233" s="78">
        <f>SUM(J234:J234)</f>
        <v>0</v>
      </c>
      <c r="K233" s="39">
        <f>SUM(K234:K234)</f>
        <v>0</v>
      </c>
      <c r="L233" s="39">
        <f>SUM(L234:L234)</f>
        <v>0</v>
      </c>
    </row>
    <row r="234" spans="1:12" ht="14.25" hidden="1" customHeight="1" collapsed="1">
      <c r="A234" s="61">
        <v>3</v>
      </c>
      <c r="B234" s="61">
        <v>2</v>
      </c>
      <c r="C234" s="70">
        <v>1</v>
      </c>
      <c r="D234" s="70">
        <v>1</v>
      </c>
      <c r="E234" s="70">
        <v>1</v>
      </c>
      <c r="F234" s="71">
        <v>1</v>
      </c>
      <c r="G234" s="72" t="s">
        <v>173</v>
      </c>
      <c r="H234" s="37">
        <v>204</v>
      </c>
      <c r="I234" s="55">
        <v>0</v>
      </c>
      <c r="J234" s="55">
        <v>0</v>
      </c>
      <c r="K234" s="55">
        <v>0</v>
      </c>
      <c r="L234" s="55">
        <v>0</v>
      </c>
    </row>
    <row r="235" spans="1:12" ht="14.25" hidden="1" customHeight="1" collapsed="1">
      <c r="A235" s="61">
        <v>3</v>
      </c>
      <c r="B235" s="70">
        <v>2</v>
      </c>
      <c r="C235" s="70">
        <v>1</v>
      </c>
      <c r="D235" s="70">
        <v>1</v>
      </c>
      <c r="E235" s="70">
        <v>2</v>
      </c>
      <c r="F235" s="71"/>
      <c r="G235" s="72" t="s">
        <v>174</v>
      </c>
      <c r="H235" s="37">
        <v>205</v>
      </c>
      <c r="I235" s="38">
        <f>SUM(I236:I237)</f>
        <v>0</v>
      </c>
      <c r="J235" s="38">
        <f>SUM(J236:J237)</f>
        <v>0</v>
      </c>
      <c r="K235" s="38">
        <f>SUM(K236:K237)</f>
        <v>0</v>
      </c>
      <c r="L235" s="38">
        <f>SUM(L236:L237)</f>
        <v>0</v>
      </c>
    </row>
    <row r="236" spans="1:12" ht="14.25" hidden="1" customHeight="1" collapsed="1">
      <c r="A236" s="61">
        <v>3</v>
      </c>
      <c r="B236" s="70">
        <v>2</v>
      </c>
      <c r="C236" s="70">
        <v>1</v>
      </c>
      <c r="D236" s="70">
        <v>1</v>
      </c>
      <c r="E236" s="70">
        <v>2</v>
      </c>
      <c r="F236" s="71">
        <v>1</v>
      </c>
      <c r="G236" s="72" t="s">
        <v>175</v>
      </c>
      <c r="H236" s="37">
        <v>206</v>
      </c>
      <c r="I236" s="55">
        <v>0</v>
      </c>
      <c r="J236" s="55">
        <v>0</v>
      </c>
      <c r="K236" s="55">
        <v>0</v>
      </c>
      <c r="L236" s="55">
        <v>0</v>
      </c>
    </row>
    <row r="237" spans="1:12" ht="14.25" hidden="1" customHeight="1" collapsed="1">
      <c r="A237" s="61">
        <v>3</v>
      </c>
      <c r="B237" s="70">
        <v>2</v>
      </c>
      <c r="C237" s="70">
        <v>1</v>
      </c>
      <c r="D237" s="70">
        <v>1</v>
      </c>
      <c r="E237" s="70">
        <v>2</v>
      </c>
      <c r="F237" s="71">
        <v>2</v>
      </c>
      <c r="G237" s="72" t="s">
        <v>176</v>
      </c>
      <c r="H237" s="37">
        <v>207</v>
      </c>
      <c r="I237" s="55">
        <v>0</v>
      </c>
      <c r="J237" s="55">
        <v>0</v>
      </c>
      <c r="K237" s="55">
        <v>0</v>
      </c>
      <c r="L237" s="55">
        <v>0</v>
      </c>
    </row>
    <row r="238" spans="1:12" ht="14.25" hidden="1" customHeight="1" collapsed="1">
      <c r="A238" s="61">
        <v>3</v>
      </c>
      <c r="B238" s="70">
        <v>2</v>
      </c>
      <c r="C238" s="70">
        <v>1</v>
      </c>
      <c r="D238" s="70">
        <v>1</v>
      </c>
      <c r="E238" s="70">
        <v>3</v>
      </c>
      <c r="F238" s="103"/>
      <c r="G238" s="72" t="s">
        <v>177</v>
      </c>
      <c r="H238" s="37">
        <v>208</v>
      </c>
      <c r="I238" s="38">
        <f>SUM(I239:I240)</f>
        <v>0</v>
      </c>
      <c r="J238" s="38">
        <f>SUM(J239:J240)</f>
        <v>0</v>
      </c>
      <c r="K238" s="38">
        <f>SUM(K239:K240)</f>
        <v>0</v>
      </c>
      <c r="L238" s="38">
        <f>SUM(L239:L240)</f>
        <v>0</v>
      </c>
    </row>
    <row r="239" spans="1:12" ht="14.25" hidden="1" customHeight="1" collapsed="1">
      <c r="A239" s="61">
        <v>3</v>
      </c>
      <c r="B239" s="70">
        <v>2</v>
      </c>
      <c r="C239" s="70">
        <v>1</v>
      </c>
      <c r="D239" s="70">
        <v>1</v>
      </c>
      <c r="E239" s="70">
        <v>3</v>
      </c>
      <c r="F239" s="71">
        <v>1</v>
      </c>
      <c r="G239" s="72" t="s">
        <v>178</v>
      </c>
      <c r="H239" s="37">
        <v>209</v>
      </c>
      <c r="I239" s="55">
        <v>0</v>
      </c>
      <c r="J239" s="55">
        <v>0</v>
      </c>
      <c r="K239" s="55">
        <v>0</v>
      </c>
      <c r="L239" s="55">
        <v>0</v>
      </c>
    </row>
    <row r="240" spans="1:12" ht="14.25" hidden="1" customHeight="1" collapsed="1">
      <c r="A240" s="61">
        <v>3</v>
      </c>
      <c r="B240" s="70">
        <v>2</v>
      </c>
      <c r="C240" s="70">
        <v>1</v>
      </c>
      <c r="D240" s="70">
        <v>1</v>
      </c>
      <c r="E240" s="70">
        <v>3</v>
      </c>
      <c r="F240" s="71">
        <v>2</v>
      </c>
      <c r="G240" s="72" t="s">
        <v>179</v>
      </c>
      <c r="H240" s="37">
        <v>210</v>
      </c>
      <c r="I240" s="55">
        <v>0</v>
      </c>
      <c r="J240" s="55">
        <v>0</v>
      </c>
      <c r="K240" s="55">
        <v>0</v>
      </c>
      <c r="L240" s="55">
        <v>0</v>
      </c>
    </row>
    <row r="241" spans="1:12" ht="27" hidden="1" customHeight="1" collapsed="1">
      <c r="A241" s="48">
        <v>3</v>
      </c>
      <c r="B241" s="49">
        <v>2</v>
      </c>
      <c r="C241" s="49">
        <v>1</v>
      </c>
      <c r="D241" s="49">
        <v>2</v>
      </c>
      <c r="E241" s="49"/>
      <c r="F241" s="51"/>
      <c r="G241" s="50" t="s">
        <v>180</v>
      </c>
      <c r="H241" s="37">
        <v>211</v>
      </c>
      <c r="I241" s="38">
        <f>I242</f>
        <v>0</v>
      </c>
      <c r="J241" s="38">
        <f>J242</f>
        <v>0</v>
      </c>
      <c r="K241" s="38">
        <f>K242</f>
        <v>0</v>
      </c>
      <c r="L241" s="38">
        <f>L242</f>
        <v>0</v>
      </c>
    </row>
    <row r="242" spans="1:12" ht="14.25" hidden="1" customHeight="1" collapsed="1">
      <c r="A242" s="48">
        <v>3</v>
      </c>
      <c r="B242" s="49">
        <v>2</v>
      </c>
      <c r="C242" s="49">
        <v>1</v>
      </c>
      <c r="D242" s="49">
        <v>2</v>
      </c>
      <c r="E242" s="49">
        <v>1</v>
      </c>
      <c r="F242" s="51"/>
      <c r="G242" s="50" t="s">
        <v>180</v>
      </c>
      <c r="H242" s="37">
        <v>212</v>
      </c>
      <c r="I242" s="38">
        <f>SUM(I243:I244)</f>
        <v>0</v>
      </c>
      <c r="J242" s="78">
        <f>SUM(J243:J244)</f>
        <v>0</v>
      </c>
      <c r="K242" s="39">
        <f>SUM(K243:K244)</f>
        <v>0</v>
      </c>
      <c r="L242" s="39">
        <f>SUM(L243:L244)</f>
        <v>0</v>
      </c>
    </row>
    <row r="243" spans="1:12" ht="27" hidden="1" customHeight="1" collapsed="1">
      <c r="A243" s="61">
        <v>3</v>
      </c>
      <c r="B243" s="69">
        <v>2</v>
      </c>
      <c r="C243" s="70">
        <v>1</v>
      </c>
      <c r="D243" s="70">
        <v>2</v>
      </c>
      <c r="E243" s="70">
        <v>1</v>
      </c>
      <c r="F243" s="71">
        <v>1</v>
      </c>
      <c r="G243" s="72" t="s">
        <v>181</v>
      </c>
      <c r="H243" s="37">
        <v>213</v>
      </c>
      <c r="I243" s="55">
        <v>0</v>
      </c>
      <c r="J243" s="55">
        <v>0</v>
      </c>
      <c r="K243" s="55">
        <v>0</v>
      </c>
      <c r="L243" s="55">
        <v>0</v>
      </c>
    </row>
    <row r="244" spans="1:12" ht="25.5" hidden="1" customHeight="1" collapsed="1">
      <c r="A244" s="48">
        <v>3</v>
      </c>
      <c r="B244" s="49">
        <v>2</v>
      </c>
      <c r="C244" s="49">
        <v>1</v>
      </c>
      <c r="D244" s="49">
        <v>2</v>
      </c>
      <c r="E244" s="49">
        <v>1</v>
      </c>
      <c r="F244" s="51">
        <v>2</v>
      </c>
      <c r="G244" s="50" t="s">
        <v>182</v>
      </c>
      <c r="H244" s="37">
        <v>214</v>
      </c>
      <c r="I244" s="55">
        <v>0</v>
      </c>
      <c r="J244" s="55">
        <v>0</v>
      </c>
      <c r="K244" s="55">
        <v>0</v>
      </c>
      <c r="L244" s="55">
        <v>0</v>
      </c>
    </row>
    <row r="245" spans="1:12" ht="26.25" hidden="1" customHeight="1" collapsed="1">
      <c r="A245" s="43">
        <v>3</v>
      </c>
      <c r="B245" s="41">
        <v>2</v>
      </c>
      <c r="C245" s="41">
        <v>1</v>
      </c>
      <c r="D245" s="41">
        <v>3</v>
      </c>
      <c r="E245" s="41"/>
      <c r="F245" s="44"/>
      <c r="G245" s="42" t="s">
        <v>183</v>
      </c>
      <c r="H245" s="37">
        <v>215</v>
      </c>
      <c r="I245" s="58">
        <f>I246</f>
        <v>0</v>
      </c>
      <c r="J245" s="79">
        <f>J246</f>
        <v>0</v>
      </c>
      <c r="K245" s="59">
        <f>K246</f>
        <v>0</v>
      </c>
      <c r="L245" s="59">
        <f>L246</f>
        <v>0</v>
      </c>
    </row>
    <row r="246" spans="1:12" ht="29.25" hidden="1" customHeight="1" collapsed="1">
      <c r="A246" s="48">
        <v>3</v>
      </c>
      <c r="B246" s="49">
        <v>2</v>
      </c>
      <c r="C246" s="49">
        <v>1</v>
      </c>
      <c r="D246" s="49">
        <v>3</v>
      </c>
      <c r="E246" s="49">
        <v>1</v>
      </c>
      <c r="F246" s="51"/>
      <c r="G246" s="42" t="s">
        <v>183</v>
      </c>
      <c r="H246" s="37">
        <v>216</v>
      </c>
      <c r="I246" s="38">
        <f>I247+I248</f>
        <v>0</v>
      </c>
      <c r="J246" s="38">
        <f>J247+J248</f>
        <v>0</v>
      </c>
      <c r="K246" s="38">
        <f>K247+K248</f>
        <v>0</v>
      </c>
      <c r="L246" s="38">
        <f>L247+L248</f>
        <v>0</v>
      </c>
    </row>
    <row r="247" spans="1:12" ht="30" hidden="1" customHeight="1" collapsed="1">
      <c r="A247" s="48">
        <v>3</v>
      </c>
      <c r="B247" s="49">
        <v>2</v>
      </c>
      <c r="C247" s="49">
        <v>1</v>
      </c>
      <c r="D247" s="49">
        <v>3</v>
      </c>
      <c r="E247" s="49">
        <v>1</v>
      </c>
      <c r="F247" s="51">
        <v>1</v>
      </c>
      <c r="G247" s="50" t="s">
        <v>184</v>
      </c>
      <c r="H247" s="37">
        <v>217</v>
      </c>
      <c r="I247" s="55">
        <v>0</v>
      </c>
      <c r="J247" s="55">
        <v>0</v>
      </c>
      <c r="K247" s="55">
        <v>0</v>
      </c>
      <c r="L247" s="55">
        <v>0</v>
      </c>
    </row>
    <row r="248" spans="1:12" ht="27.75" hidden="1" customHeight="1" collapsed="1">
      <c r="A248" s="48">
        <v>3</v>
      </c>
      <c r="B248" s="49">
        <v>2</v>
      </c>
      <c r="C248" s="49">
        <v>1</v>
      </c>
      <c r="D248" s="49">
        <v>3</v>
      </c>
      <c r="E248" s="49">
        <v>1</v>
      </c>
      <c r="F248" s="51">
        <v>2</v>
      </c>
      <c r="G248" s="50" t="s">
        <v>185</v>
      </c>
      <c r="H248" s="37">
        <v>218</v>
      </c>
      <c r="I248" s="98">
        <v>0</v>
      </c>
      <c r="J248" s="95">
        <v>0</v>
      </c>
      <c r="K248" s="98">
        <v>0</v>
      </c>
      <c r="L248" s="98">
        <v>0</v>
      </c>
    </row>
    <row r="249" spans="1:12" ht="12" hidden="1" customHeight="1" collapsed="1">
      <c r="A249" s="48">
        <v>3</v>
      </c>
      <c r="B249" s="49">
        <v>2</v>
      </c>
      <c r="C249" s="49">
        <v>1</v>
      </c>
      <c r="D249" s="49">
        <v>4</v>
      </c>
      <c r="E249" s="49"/>
      <c r="F249" s="51"/>
      <c r="G249" s="50" t="s">
        <v>186</v>
      </c>
      <c r="H249" s="37">
        <v>219</v>
      </c>
      <c r="I249" s="38">
        <f>I250</f>
        <v>0</v>
      </c>
      <c r="J249" s="39">
        <f>J250</f>
        <v>0</v>
      </c>
      <c r="K249" s="38">
        <f>K250</f>
        <v>0</v>
      </c>
      <c r="L249" s="39">
        <f>L250</f>
        <v>0</v>
      </c>
    </row>
    <row r="250" spans="1:12" ht="14.25" hidden="1" customHeight="1" collapsed="1">
      <c r="A250" s="43">
        <v>3</v>
      </c>
      <c r="B250" s="41">
        <v>2</v>
      </c>
      <c r="C250" s="41">
        <v>1</v>
      </c>
      <c r="D250" s="41">
        <v>4</v>
      </c>
      <c r="E250" s="41">
        <v>1</v>
      </c>
      <c r="F250" s="44"/>
      <c r="G250" s="42" t="s">
        <v>186</v>
      </c>
      <c r="H250" s="37">
        <v>220</v>
      </c>
      <c r="I250" s="58">
        <f>SUM(I251:I252)</f>
        <v>0</v>
      </c>
      <c r="J250" s="79">
        <f>SUM(J251:J252)</f>
        <v>0</v>
      </c>
      <c r="K250" s="59">
        <f>SUM(K251:K252)</f>
        <v>0</v>
      </c>
      <c r="L250" s="59">
        <f>SUM(L251:L252)</f>
        <v>0</v>
      </c>
    </row>
    <row r="251" spans="1:12" ht="25.5" hidden="1" customHeight="1" collapsed="1">
      <c r="A251" s="48">
        <v>3</v>
      </c>
      <c r="B251" s="49">
        <v>2</v>
      </c>
      <c r="C251" s="49">
        <v>1</v>
      </c>
      <c r="D251" s="49">
        <v>4</v>
      </c>
      <c r="E251" s="49">
        <v>1</v>
      </c>
      <c r="F251" s="51">
        <v>1</v>
      </c>
      <c r="G251" s="50" t="s">
        <v>187</v>
      </c>
      <c r="H251" s="37">
        <v>221</v>
      </c>
      <c r="I251" s="55">
        <v>0</v>
      </c>
      <c r="J251" s="55">
        <v>0</v>
      </c>
      <c r="K251" s="55">
        <v>0</v>
      </c>
      <c r="L251" s="55">
        <v>0</v>
      </c>
    </row>
    <row r="252" spans="1:12" ht="18.75" hidden="1" customHeight="1" collapsed="1">
      <c r="A252" s="48">
        <v>3</v>
      </c>
      <c r="B252" s="49">
        <v>2</v>
      </c>
      <c r="C252" s="49">
        <v>1</v>
      </c>
      <c r="D252" s="49">
        <v>4</v>
      </c>
      <c r="E252" s="49">
        <v>1</v>
      </c>
      <c r="F252" s="51">
        <v>2</v>
      </c>
      <c r="G252" s="50" t="s">
        <v>188</v>
      </c>
      <c r="H252" s="37">
        <v>222</v>
      </c>
      <c r="I252" s="55">
        <v>0</v>
      </c>
      <c r="J252" s="55">
        <v>0</v>
      </c>
      <c r="K252" s="55">
        <v>0</v>
      </c>
      <c r="L252" s="55">
        <v>0</v>
      </c>
    </row>
    <row r="253" spans="1:12" hidden="1" collapsed="1">
      <c r="A253" s="48">
        <v>3</v>
      </c>
      <c r="B253" s="49">
        <v>2</v>
      </c>
      <c r="C253" s="49">
        <v>1</v>
      </c>
      <c r="D253" s="49">
        <v>5</v>
      </c>
      <c r="E253" s="49"/>
      <c r="F253" s="51"/>
      <c r="G253" s="50" t="s">
        <v>189</v>
      </c>
      <c r="H253" s="37">
        <v>223</v>
      </c>
      <c r="I253" s="38">
        <f t="shared" ref="I253:L254" si="25">I254</f>
        <v>0</v>
      </c>
      <c r="J253" s="78">
        <f t="shared" si="25"/>
        <v>0</v>
      </c>
      <c r="K253" s="39">
        <f t="shared" si="25"/>
        <v>0</v>
      </c>
      <c r="L253" s="39">
        <f t="shared" si="25"/>
        <v>0</v>
      </c>
    </row>
    <row r="254" spans="1:12" ht="16.5" hidden="1" customHeight="1" collapsed="1">
      <c r="A254" s="48">
        <v>3</v>
      </c>
      <c r="B254" s="49">
        <v>2</v>
      </c>
      <c r="C254" s="49">
        <v>1</v>
      </c>
      <c r="D254" s="49">
        <v>5</v>
      </c>
      <c r="E254" s="49">
        <v>1</v>
      </c>
      <c r="F254" s="51"/>
      <c r="G254" s="50" t="s">
        <v>189</v>
      </c>
      <c r="H254" s="37">
        <v>224</v>
      </c>
      <c r="I254" s="39">
        <f t="shared" si="25"/>
        <v>0</v>
      </c>
      <c r="J254" s="78">
        <f t="shared" si="25"/>
        <v>0</v>
      </c>
      <c r="K254" s="39">
        <f t="shared" si="25"/>
        <v>0</v>
      </c>
      <c r="L254" s="39">
        <f t="shared" si="25"/>
        <v>0</v>
      </c>
    </row>
    <row r="255" spans="1:12" hidden="1" collapsed="1">
      <c r="A255" s="69">
        <v>3</v>
      </c>
      <c r="B255" s="70">
        <v>2</v>
      </c>
      <c r="C255" s="70">
        <v>1</v>
      </c>
      <c r="D255" s="70">
        <v>5</v>
      </c>
      <c r="E255" s="70">
        <v>1</v>
      </c>
      <c r="F255" s="71">
        <v>1</v>
      </c>
      <c r="G255" s="50" t="s">
        <v>189</v>
      </c>
      <c r="H255" s="37">
        <v>225</v>
      </c>
      <c r="I255" s="98">
        <v>0</v>
      </c>
      <c r="J255" s="98">
        <v>0</v>
      </c>
      <c r="K255" s="98">
        <v>0</v>
      </c>
      <c r="L255" s="98">
        <v>0</v>
      </c>
    </row>
    <row r="256" spans="1:12" hidden="1" collapsed="1">
      <c r="A256" s="48">
        <v>3</v>
      </c>
      <c r="B256" s="49">
        <v>2</v>
      </c>
      <c r="C256" s="49">
        <v>1</v>
      </c>
      <c r="D256" s="49">
        <v>6</v>
      </c>
      <c r="E256" s="49"/>
      <c r="F256" s="51"/>
      <c r="G256" s="50" t="s">
        <v>190</v>
      </c>
      <c r="H256" s="37">
        <v>226</v>
      </c>
      <c r="I256" s="38">
        <f t="shared" ref="I256:L257" si="26">I257</f>
        <v>0</v>
      </c>
      <c r="J256" s="78">
        <f t="shared" si="26"/>
        <v>0</v>
      </c>
      <c r="K256" s="39">
        <f t="shared" si="26"/>
        <v>0</v>
      </c>
      <c r="L256" s="39">
        <f t="shared" si="26"/>
        <v>0</v>
      </c>
    </row>
    <row r="257" spans="1:12" hidden="1" collapsed="1">
      <c r="A257" s="48">
        <v>3</v>
      </c>
      <c r="B257" s="48">
        <v>2</v>
      </c>
      <c r="C257" s="49">
        <v>1</v>
      </c>
      <c r="D257" s="49">
        <v>6</v>
      </c>
      <c r="E257" s="49">
        <v>1</v>
      </c>
      <c r="F257" s="51"/>
      <c r="G257" s="50" t="s">
        <v>190</v>
      </c>
      <c r="H257" s="37">
        <v>227</v>
      </c>
      <c r="I257" s="38">
        <f t="shared" si="26"/>
        <v>0</v>
      </c>
      <c r="J257" s="78">
        <f t="shared" si="26"/>
        <v>0</v>
      </c>
      <c r="K257" s="39">
        <f t="shared" si="26"/>
        <v>0</v>
      </c>
      <c r="L257" s="39">
        <f t="shared" si="26"/>
        <v>0</v>
      </c>
    </row>
    <row r="258" spans="1:12" ht="15.75" hidden="1" customHeight="1" collapsed="1">
      <c r="A258" s="43">
        <v>3</v>
      </c>
      <c r="B258" s="43">
        <v>2</v>
      </c>
      <c r="C258" s="49">
        <v>1</v>
      </c>
      <c r="D258" s="49">
        <v>6</v>
      </c>
      <c r="E258" s="49">
        <v>1</v>
      </c>
      <c r="F258" s="51">
        <v>1</v>
      </c>
      <c r="G258" s="50" t="s">
        <v>190</v>
      </c>
      <c r="H258" s="37">
        <v>228</v>
      </c>
      <c r="I258" s="98">
        <v>0</v>
      </c>
      <c r="J258" s="98">
        <v>0</v>
      </c>
      <c r="K258" s="98">
        <v>0</v>
      </c>
      <c r="L258" s="98">
        <v>0</v>
      </c>
    </row>
    <row r="259" spans="1:12" ht="13.5" hidden="1" customHeight="1" collapsed="1">
      <c r="A259" s="48">
        <v>3</v>
      </c>
      <c r="B259" s="48">
        <v>2</v>
      </c>
      <c r="C259" s="49">
        <v>1</v>
      </c>
      <c r="D259" s="49">
        <v>7</v>
      </c>
      <c r="E259" s="49"/>
      <c r="F259" s="51"/>
      <c r="G259" s="50" t="s">
        <v>191</v>
      </c>
      <c r="H259" s="37">
        <v>229</v>
      </c>
      <c r="I259" s="38">
        <f>I260</f>
        <v>0</v>
      </c>
      <c r="J259" s="78">
        <f>J260</f>
        <v>0</v>
      </c>
      <c r="K259" s="39">
        <f>K260</f>
        <v>0</v>
      </c>
      <c r="L259" s="39">
        <f>L260</f>
        <v>0</v>
      </c>
    </row>
    <row r="260" spans="1:12" hidden="1" collapsed="1">
      <c r="A260" s="48">
        <v>3</v>
      </c>
      <c r="B260" s="49">
        <v>2</v>
      </c>
      <c r="C260" s="49">
        <v>1</v>
      </c>
      <c r="D260" s="49">
        <v>7</v>
      </c>
      <c r="E260" s="49">
        <v>1</v>
      </c>
      <c r="F260" s="51"/>
      <c r="G260" s="50" t="s">
        <v>191</v>
      </c>
      <c r="H260" s="37">
        <v>230</v>
      </c>
      <c r="I260" s="38">
        <f>I261+I262</f>
        <v>0</v>
      </c>
      <c r="J260" s="38">
        <f>J261+J262</f>
        <v>0</v>
      </c>
      <c r="K260" s="38">
        <f>K261+K262</f>
        <v>0</v>
      </c>
      <c r="L260" s="38">
        <f>L261+L262</f>
        <v>0</v>
      </c>
    </row>
    <row r="261" spans="1:12" ht="27" hidden="1" customHeight="1" collapsed="1">
      <c r="A261" s="48">
        <v>3</v>
      </c>
      <c r="B261" s="49">
        <v>2</v>
      </c>
      <c r="C261" s="49">
        <v>1</v>
      </c>
      <c r="D261" s="49">
        <v>7</v>
      </c>
      <c r="E261" s="49">
        <v>1</v>
      </c>
      <c r="F261" s="51">
        <v>1</v>
      </c>
      <c r="G261" s="50" t="s">
        <v>192</v>
      </c>
      <c r="H261" s="37">
        <v>231</v>
      </c>
      <c r="I261" s="54">
        <v>0</v>
      </c>
      <c r="J261" s="55">
        <v>0</v>
      </c>
      <c r="K261" s="55">
        <v>0</v>
      </c>
      <c r="L261" s="55">
        <v>0</v>
      </c>
    </row>
    <row r="262" spans="1:12" ht="24.75" hidden="1" customHeight="1" collapsed="1">
      <c r="A262" s="48">
        <v>3</v>
      </c>
      <c r="B262" s="49">
        <v>2</v>
      </c>
      <c r="C262" s="49">
        <v>1</v>
      </c>
      <c r="D262" s="49">
        <v>7</v>
      </c>
      <c r="E262" s="49">
        <v>1</v>
      </c>
      <c r="F262" s="51">
        <v>2</v>
      </c>
      <c r="G262" s="50" t="s">
        <v>193</v>
      </c>
      <c r="H262" s="37">
        <v>232</v>
      </c>
      <c r="I262" s="55">
        <v>0</v>
      </c>
      <c r="J262" s="55">
        <v>0</v>
      </c>
      <c r="K262" s="55">
        <v>0</v>
      </c>
      <c r="L262" s="55">
        <v>0</v>
      </c>
    </row>
    <row r="263" spans="1:12" ht="38.25" hidden="1" customHeight="1" collapsed="1">
      <c r="A263" s="48">
        <v>3</v>
      </c>
      <c r="B263" s="49">
        <v>2</v>
      </c>
      <c r="C263" s="49">
        <v>2</v>
      </c>
      <c r="D263" s="104"/>
      <c r="E263" s="104"/>
      <c r="F263" s="105"/>
      <c r="G263" s="50" t="s">
        <v>194</v>
      </c>
      <c r="H263" s="37">
        <v>233</v>
      </c>
      <c r="I263" s="38">
        <f>SUM(I264+I273+I277+I281+I285+I288+I291)</f>
        <v>0</v>
      </c>
      <c r="J263" s="78">
        <f>SUM(J264+J273+J277+J281+J285+J288+J291)</f>
        <v>0</v>
      </c>
      <c r="K263" s="39">
        <f>SUM(K264+K273+K277+K281+K285+K288+K291)</f>
        <v>0</v>
      </c>
      <c r="L263" s="39">
        <f>SUM(L264+L273+L277+L281+L285+L288+L291)</f>
        <v>0</v>
      </c>
    </row>
    <row r="264" spans="1:12" hidden="1" collapsed="1">
      <c r="A264" s="48">
        <v>3</v>
      </c>
      <c r="B264" s="49">
        <v>2</v>
      </c>
      <c r="C264" s="49">
        <v>2</v>
      </c>
      <c r="D264" s="49">
        <v>1</v>
      </c>
      <c r="E264" s="49"/>
      <c r="F264" s="51"/>
      <c r="G264" s="50" t="s">
        <v>195</v>
      </c>
      <c r="H264" s="37">
        <v>234</v>
      </c>
      <c r="I264" s="38">
        <f>I265</f>
        <v>0</v>
      </c>
      <c r="J264" s="38">
        <f>J265</f>
        <v>0</v>
      </c>
      <c r="K264" s="38">
        <f>K265</f>
        <v>0</v>
      </c>
      <c r="L264" s="38">
        <f>L265</f>
        <v>0</v>
      </c>
    </row>
    <row r="265" spans="1:12" hidden="1" collapsed="1">
      <c r="A265" s="52">
        <v>3</v>
      </c>
      <c r="B265" s="48">
        <v>2</v>
      </c>
      <c r="C265" s="49">
        <v>2</v>
      </c>
      <c r="D265" s="49">
        <v>1</v>
      </c>
      <c r="E265" s="49">
        <v>1</v>
      </c>
      <c r="F265" s="51"/>
      <c r="G265" s="50" t="s">
        <v>173</v>
      </c>
      <c r="H265" s="37">
        <v>235</v>
      </c>
      <c r="I265" s="38">
        <f>SUM(I266)</f>
        <v>0</v>
      </c>
      <c r="J265" s="38">
        <f>SUM(J266)</f>
        <v>0</v>
      </c>
      <c r="K265" s="38">
        <f>SUM(K266)</f>
        <v>0</v>
      </c>
      <c r="L265" s="38">
        <f>SUM(L266)</f>
        <v>0</v>
      </c>
    </row>
    <row r="266" spans="1:12" hidden="1" collapsed="1">
      <c r="A266" s="52">
        <v>3</v>
      </c>
      <c r="B266" s="48">
        <v>2</v>
      </c>
      <c r="C266" s="49">
        <v>2</v>
      </c>
      <c r="D266" s="49">
        <v>1</v>
      </c>
      <c r="E266" s="49">
        <v>1</v>
      </c>
      <c r="F266" s="51">
        <v>1</v>
      </c>
      <c r="G266" s="50" t="s">
        <v>173</v>
      </c>
      <c r="H266" s="37">
        <v>236</v>
      </c>
      <c r="I266" s="55">
        <v>0</v>
      </c>
      <c r="J266" s="55">
        <v>0</v>
      </c>
      <c r="K266" s="55">
        <v>0</v>
      </c>
      <c r="L266" s="55">
        <v>0</v>
      </c>
    </row>
    <row r="267" spans="1:12" ht="15" hidden="1" customHeight="1" collapsed="1">
      <c r="A267" s="52">
        <v>3</v>
      </c>
      <c r="B267" s="48">
        <v>2</v>
      </c>
      <c r="C267" s="49">
        <v>2</v>
      </c>
      <c r="D267" s="49">
        <v>1</v>
      </c>
      <c r="E267" s="49">
        <v>2</v>
      </c>
      <c r="F267" s="51"/>
      <c r="G267" s="50" t="s">
        <v>196</v>
      </c>
      <c r="H267" s="37">
        <v>237</v>
      </c>
      <c r="I267" s="38">
        <f>SUM(I268:I269)</f>
        <v>0</v>
      </c>
      <c r="J267" s="38">
        <f>SUM(J268:J269)</f>
        <v>0</v>
      </c>
      <c r="K267" s="38">
        <f>SUM(K268:K269)</f>
        <v>0</v>
      </c>
      <c r="L267" s="38">
        <f>SUM(L268:L269)</f>
        <v>0</v>
      </c>
    </row>
    <row r="268" spans="1:12" ht="15" hidden="1" customHeight="1" collapsed="1">
      <c r="A268" s="52">
        <v>3</v>
      </c>
      <c r="B268" s="48">
        <v>2</v>
      </c>
      <c r="C268" s="49">
        <v>2</v>
      </c>
      <c r="D268" s="49">
        <v>1</v>
      </c>
      <c r="E268" s="49">
        <v>2</v>
      </c>
      <c r="F268" s="51">
        <v>1</v>
      </c>
      <c r="G268" s="50" t="s">
        <v>175</v>
      </c>
      <c r="H268" s="37">
        <v>238</v>
      </c>
      <c r="I268" s="55">
        <v>0</v>
      </c>
      <c r="J268" s="54">
        <v>0</v>
      </c>
      <c r="K268" s="55">
        <v>0</v>
      </c>
      <c r="L268" s="55">
        <v>0</v>
      </c>
    </row>
    <row r="269" spans="1:12" ht="15" hidden="1" customHeight="1" collapsed="1">
      <c r="A269" s="52">
        <v>3</v>
      </c>
      <c r="B269" s="48">
        <v>2</v>
      </c>
      <c r="C269" s="49">
        <v>2</v>
      </c>
      <c r="D269" s="49">
        <v>1</v>
      </c>
      <c r="E269" s="49">
        <v>2</v>
      </c>
      <c r="F269" s="51">
        <v>2</v>
      </c>
      <c r="G269" s="50" t="s">
        <v>176</v>
      </c>
      <c r="H269" s="37">
        <v>239</v>
      </c>
      <c r="I269" s="55">
        <v>0</v>
      </c>
      <c r="J269" s="54">
        <v>0</v>
      </c>
      <c r="K269" s="55">
        <v>0</v>
      </c>
      <c r="L269" s="55">
        <v>0</v>
      </c>
    </row>
    <row r="270" spans="1:12" ht="15" hidden="1" customHeight="1" collapsed="1">
      <c r="A270" s="52">
        <v>3</v>
      </c>
      <c r="B270" s="48">
        <v>2</v>
      </c>
      <c r="C270" s="49">
        <v>2</v>
      </c>
      <c r="D270" s="49">
        <v>1</v>
      </c>
      <c r="E270" s="49">
        <v>3</v>
      </c>
      <c r="F270" s="51"/>
      <c r="G270" s="50" t="s">
        <v>177</v>
      </c>
      <c r="H270" s="37">
        <v>240</v>
      </c>
      <c r="I270" s="38">
        <f>SUM(I271:I272)</f>
        <v>0</v>
      </c>
      <c r="J270" s="38">
        <f>SUM(J271:J272)</f>
        <v>0</v>
      </c>
      <c r="K270" s="38">
        <f>SUM(K271:K272)</f>
        <v>0</v>
      </c>
      <c r="L270" s="38">
        <f>SUM(L271:L272)</f>
        <v>0</v>
      </c>
    </row>
    <row r="271" spans="1:12" ht="15" hidden="1" customHeight="1" collapsed="1">
      <c r="A271" s="52">
        <v>3</v>
      </c>
      <c r="B271" s="48">
        <v>2</v>
      </c>
      <c r="C271" s="49">
        <v>2</v>
      </c>
      <c r="D271" s="49">
        <v>1</v>
      </c>
      <c r="E271" s="49">
        <v>3</v>
      </c>
      <c r="F271" s="51">
        <v>1</v>
      </c>
      <c r="G271" s="50" t="s">
        <v>178</v>
      </c>
      <c r="H271" s="37">
        <v>241</v>
      </c>
      <c r="I271" s="55">
        <v>0</v>
      </c>
      <c r="J271" s="54">
        <v>0</v>
      </c>
      <c r="K271" s="55">
        <v>0</v>
      </c>
      <c r="L271" s="55">
        <v>0</v>
      </c>
    </row>
    <row r="272" spans="1:12" ht="15" hidden="1" customHeight="1" collapsed="1">
      <c r="A272" s="52">
        <v>3</v>
      </c>
      <c r="B272" s="48">
        <v>2</v>
      </c>
      <c r="C272" s="49">
        <v>2</v>
      </c>
      <c r="D272" s="49">
        <v>1</v>
      </c>
      <c r="E272" s="49">
        <v>3</v>
      </c>
      <c r="F272" s="51">
        <v>2</v>
      </c>
      <c r="G272" s="50" t="s">
        <v>197</v>
      </c>
      <c r="H272" s="37">
        <v>242</v>
      </c>
      <c r="I272" s="55">
        <v>0</v>
      </c>
      <c r="J272" s="54">
        <v>0</v>
      </c>
      <c r="K272" s="55">
        <v>0</v>
      </c>
      <c r="L272" s="55">
        <v>0</v>
      </c>
    </row>
    <row r="273" spans="1:12" ht="25.5" hidden="1" customHeight="1" collapsed="1">
      <c r="A273" s="52">
        <v>3</v>
      </c>
      <c r="B273" s="48">
        <v>2</v>
      </c>
      <c r="C273" s="49">
        <v>2</v>
      </c>
      <c r="D273" s="49">
        <v>2</v>
      </c>
      <c r="E273" s="49"/>
      <c r="F273" s="51"/>
      <c r="G273" s="50" t="s">
        <v>198</v>
      </c>
      <c r="H273" s="37">
        <v>243</v>
      </c>
      <c r="I273" s="38">
        <f>I274</f>
        <v>0</v>
      </c>
      <c r="J273" s="39">
        <f>J274</f>
        <v>0</v>
      </c>
      <c r="K273" s="38">
        <f>K274</f>
        <v>0</v>
      </c>
      <c r="L273" s="39">
        <f>L274</f>
        <v>0</v>
      </c>
    </row>
    <row r="274" spans="1:12" ht="20.25" hidden="1" customHeight="1" collapsed="1">
      <c r="A274" s="48">
        <v>3</v>
      </c>
      <c r="B274" s="49">
        <v>2</v>
      </c>
      <c r="C274" s="41">
        <v>2</v>
      </c>
      <c r="D274" s="41">
        <v>2</v>
      </c>
      <c r="E274" s="41">
        <v>1</v>
      </c>
      <c r="F274" s="44"/>
      <c r="G274" s="50" t="s">
        <v>198</v>
      </c>
      <c r="H274" s="37">
        <v>244</v>
      </c>
      <c r="I274" s="58">
        <f>SUM(I275:I276)</f>
        <v>0</v>
      </c>
      <c r="J274" s="79">
        <f>SUM(J275:J276)</f>
        <v>0</v>
      </c>
      <c r="K274" s="59">
        <f>SUM(K275:K276)</f>
        <v>0</v>
      </c>
      <c r="L274" s="59">
        <f>SUM(L275:L276)</f>
        <v>0</v>
      </c>
    </row>
    <row r="275" spans="1:12" ht="25.5" hidden="1" customHeight="1" collapsed="1">
      <c r="A275" s="48">
        <v>3</v>
      </c>
      <c r="B275" s="49">
        <v>2</v>
      </c>
      <c r="C275" s="49">
        <v>2</v>
      </c>
      <c r="D275" s="49">
        <v>2</v>
      </c>
      <c r="E275" s="49">
        <v>1</v>
      </c>
      <c r="F275" s="51">
        <v>1</v>
      </c>
      <c r="G275" s="50" t="s">
        <v>199</v>
      </c>
      <c r="H275" s="37">
        <v>245</v>
      </c>
      <c r="I275" s="55">
        <v>0</v>
      </c>
      <c r="J275" s="55">
        <v>0</v>
      </c>
      <c r="K275" s="55">
        <v>0</v>
      </c>
      <c r="L275" s="55">
        <v>0</v>
      </c>
    </row>
    <row r="276" spans="1:12" ht="25.5" hidden="1" customHeight="1" collapsed="1">
      <c r="A276" s="48">
        <v>3</v>
      </c>
      <c r="B276" s="49">
        <v>2</v>
      </c>
      <c r="C276" s="49">
        <v>2</v>
      </c>
      <c r="D276" s="49">
        <v>2</v>
      </c>
      <c r="E276" s="49">
        <v>1</v>
      </c>
      <c r="F276" s="51">
        <v>2</v>
      </c>
      <c r="G276" s="52" t="s">
        <v>200</v>
      </c>
      <c r="H276" s="37">
        <v>246</v>
      </c>
      <c r="I276" s="55">
        <v>0</v>
      </c>
      <c r="J276" s="55">
        <v>0</v>
      </c>
      <c r="K276" s="55">
        <v>0</v>
      </c>
      <c r="L276" s="55">
        <v>0</v>
      </c>
    </row>
    <row r="277" spans="1:12" ht="25.5" hidden="1" customHeight="1" collapsed="1">
      <c r="A277" s="48">
        <v>3</v>
      </c>
      <c r="B277" s="49">
        <v>2</v>
      </c>
      <c r="C277" s="49">
        <v>2</v>
      </c>
      <c r="D277" s="49">
        <v>3</v>
      </c>
      <c r="E277" s="49"/>
      <c r="F277" s="51"/>
      <c r="G277" s="50" t="s">
        <v>201</v>
      </c>
      <c r="H277" s="37">
        <v>247</v>
      </c>
      <c r="I277" s="38">
        <f>I278</f>
        <v>0</v>
      </c>
      <c r="J277" s="78">
        <f>J278</f>
        <v>0</v>
      </c>
      <c r="K277" s="39">
        <f>K278</f>
        <v>0</v>
      </c>
      <c r="L277" s="39">
        <f>L278</f>
        <v>0</v>
      </c>
    </row>
    <row r="278" spans="1:12" ht="30" hidden="1" customHeight="1" collapsed="1">
      <c r="A278" s="43">
        <v>3</v>
      </c>
      <c r="B278" s="49">
        <v>2</v>
      </c>
      <c r="C278" s="49">
        <v>2</v>
      </c>
      <c r="D278" s="49">
        <v>3</v>
      </c>
      <c r="E278" s="49">
        <v>1</v>
      </c>
      <c r="F278" s="51"/>
      <c r="G278" s="50" t="s">
        <v>201</v>
      </c>
      <c r="H278" s="37">
        <v>248</v>
      </c>
      <c r="I278" s="38">
        <f>I279+I280</f>
        <v>0</v>
      </c>
      <c r="J278" s="38">
        <f>J279+J280</f>
        <v>0</v>
      </c>
      <c r="K278" s="38">
        <f>K279+K280</f>
        <v>0</v>
      </c>
      <c r="L278" s="38">
        <f>L279+L280</f>
        <v>0</v>
      </c>
    </row>
    <row r="279" spans="1:12" ht="31.5" hidden="1" customHeight="1" collapsed="1">
      <c r="A279" s="43">
        <v>3</v>
      </c>
      <c r="B279" s="49">
        <v>2</v>
      </c>
      <c r="C279" s="49">
        <v>2</v>
      </c>
      <c r="D279" s="49">
        <v>3</v>
      </c>
      <c r="E279" s="49">
        <v>1</v>
      </c>
      <c r="F279" s="51">
        <v>1</v>
      </c>
      <c r="G279" s="50" t="s">
        <v>202</v>
      </c>
      <c r="H279" s="37">
        <v>249</v>
      </c>
      <c r="I279" s="55">
        <v>0</v>
      </c>
      <c r="J279" s="55">
        <v>0</v>
      </c>
      <c r="K279" s="55">
        <v>0</v>
      </c>
      <c r="L279" s="55">
        <v>0</v>
      </c>
    </row>
    <row r="280" spans="1:12" ht="25.5" hidden="1" customHeight="1" collapsed="1">
      <c r="A280" s="43">
        <v>3</v>
      </c>
      <c r="B280" s="49">
        <v>2</v>
      </c>
      <c r="C280" s="49">
        <v>2</v>
      </c>
      <c r="D280" s="49">
        <v>3</v>
      </c>
      <c r="E280" s="49">
        <v>1</v>
      </c>
      <c r="F280" s="51">
        <v>2</v>
      </c>
      <c r="G280" s="50" t="s">
        <v>203</v>
      </c>
      <c r="H280" s="37">
        <v>250</v>
      </c>
      <c r="I280" s="55">
        <v>0</v>
      </c>
      <c r="J280" s="55">
        <v>0</v>
      </c>
      <c r="K280" s="55">
        <v>0</v>
      </c>
      <c r="L280" s="55">
        <v>0</v>
      </c>
    </row>
    <row r="281" spans="1:12" ht="22.5" hidden="1" customHeight="1" collapsed="1">
      <c r="A281" s="48">
        <v>3</v>
      </c>
      <c r="B281" s="49">
        <v>2</v>
      </c>
      <c r="C281" s="49">
        <v>2</v>
      </c>
      <c r="D281" s="49">
        <v>4</v>
      </c>
      <c r="E281" s="49"/>
      <c r="F281" s="51"/>
      <c r="G281" s="50" t="s">
        <v>204</v>
      </c>
      <c r="H281" s="37">
        <v>251</v>
      </c>
      <c r="I281" s="38">
        <f>I282</f>
        <v>0</v>
      </c>
      <c r="J281" s="78">
        <f>J282</f>
        <v>0</v>
      </c>
      <c r="K281" s="39">
        <f>K282</f>
        <v>0</v>
      </c>
      <c r="L281" s="39">
        <f>L282</f>
        <v>0</v>
      </c>
    </row>
    <row r="282" spans="1:12" hidden="1" collapsed="1">
      <c r="A282" s="48">
        <v>3</v>
      </c>
      <c r="B282" s="49">
        <v>2</v>
      </c>
      <c r="C282" s="49">
        <v>2</v>
      </c>
      <c r="D282" s="49">
        <v>4</v>
      </c>
      <c r="E282" s="49">
        <v>1</v>
      </c>
      <c r="F282" s="51"/>
      <c r="G282" s="50" t="s">
        <v>204</v>
      </c>
      <c r="H282" s="37">
        <v>252</v>
      </c>
      <c r="I282" s="38">
        <f>SUM(I283:I284)</f>
        <v>0</v>
      </c>
      <c r="J282" s="78">
        <f>SUM(J283:J284)</f>
        <v>0</v>
      </c>
      <c r="K282" s="39">
        <f>SUM(K283:K284)</f>
        <v>0</v>
      </c>
      <c r="L282" s="39">
        <f>SUM(L283:L284)</f>
        <v>0</v>
      </c>
    </row>
    <row r="283" spans="1:12" ht="30.75" hidden="1" customHeight="1" collapsed="1">
      <c r="A283" s="48">
        <v>3</v>
      </c>
      <c r="B283" s="49">
        <v>2</v>
      </c>
      <c r="C283" s="49">
        <v>2</v>
      </c>
      <c r="D283" s="49">
        <v>4</v>
      </c>
      <c r="E283" s="49">
        <v>1</v>
      </c>
      <c r="F283" s="51">
        <v>1</v>
      </c>
      <c r="G283" s="50" t="s">
        <v>205</v>
      </c>
      <c r="H283" s="37">
        <v>253</v>
      </c>
      <c r="I283" s="55">
        <v>0</v>
      </c>
      <c r="J283" s="55">
        <v>0</v>
      </c>
      <c r="K283" s="55">
        <v>0</v>
      </c>
      <c r="L283" s="55">
        <v>0</v>
      </c>
    </row>
    <row r="284" spans="1:12" ht="27.75" hidden="1" customHeight="1" collapsed="1">
      <c r="A284" s="43">
        <v>3</v>
      </c>
      <c r="B284" s="41">
        <v>2</v>
      </c>
      <c r="C284" s="41">
        <v>2</v>
      </c>
      <c r="D284" s="41">
        <v>4</v>
      </c>
      <c r="E284" s="41">
        <v>1</v>
      </c>
      <c r="F284" s="44">
        <v>2</v>
      </c>
      <c r="G284" s="52" t="s">
        <v>206</v>
      </c>
      <c r="H284" s="37">
        <v>254</v>
      </c>
      <c r="I284" s="55">
        <v>0</v>
      </c>
      <c r="J284" s="55">
        <v>0</v>
      </c>
      <c r="K284" s="55">
        <v>0</v>
      </c>
      <c r="L284" s="55">
        <v>0</v>
      </c>
    </row>
    <row r="285" spans="1:12" ht="14.25" hidden="1" customHeight="1" collapsed="1">
      <c r="A285" s="48">
        <v>3</v>
      </c>
      <c r="B285" s="49">
        <v>2</v>
      </c>
      <c r="C285" s="49">
        <v>2</v>
      </c>
      <c r="D285" s="49">
        <v>5</v>
      </c>
      <c r="E285" s="49"/>
      <c r="F285" s="51"/>
      <c r="G285" s="50" t="s">
        <v>207</v>
      </c>
      <c r="H285" s="37">
        <v>255</v>
      </c>
      <c r="I285" s="38">
        <f t="shared" ref="I285:L286" si="27">I286</f>
        <v>0</v>
      </c>
      <c r="J285" s="78">
        <f t="shared" si="27"/>
        <v>0</v>
      </c>
      <c r="K285" s="39">
        <f t="shared" si="27"/>
        <v>0</v>
      </c>
      <c r="L285" s="39">
        <f t="shared" si="27"/>
        <v>0</v>
      </c>
    </row>
    <row r="286" spans="1:12" ht="15.75" hidden="1" customHeight="1" collapsed="1">
      <c r="A286" s="48">
        <v>3</v>
      </c>
      <c r="B286" s="49">
        <v>2</v>
      </c>
      <c r="C286" s="49">
        <v>2</v>
      </c>
      <c r="D286" s="49">
        <v>5</v>
      </c>
      <c r="E286" s="49">
        <v>1</v>
      </c>
      <c r="F286" s="51"/>
      <c r="G286" s="50" t="s">
        <v>207</v>
      </c>
      <c r="H286" s="37">
        <v>256</v>
      </c>
      <c r="I286" s="38">
        <f t="shared" si="27"/>
        <v>0</v>
      </c>
      <c r="J286" s="78">
        <f t="shared" si="27"/>
        <v>0</v>
      </c>
      <c r="K286" s="39">
        <f t="shared" si="27"/>
        <v>0</v>
      </c>
      <c r="L286" s="39">
        <f t="shared" si="27"/>
        <v>0</v>
      </c>
    </row>
    <row r="287" spans="1:12" ht="15.75" hidden="1" customHeight="1" collapsed="1">
      <c r="A287" s="48">
        <v>3</v>
      </c>
      <c r="B287" s="49">
        <v>2</v>
      </c>
      <c r="C287" s="49">
        <v>2</v>
      </c>
      <c r="D287" s="49">
        <v>5</v>
      </c>
      <c r="E287" s="49">
        <v>1</v>
      </c>
      <c r="F287" s="51">
        <v>1</v>
      </c>
      <c r="G287" s="50" t="s">
        <v>207</v>
      </c>
      <c r="H287" s="37">
        <v>257</v>
      </c>
      <c r="I287" s="55">
        <v>0</v>
      </c>
      <c r="J287" s="55">
        <v>0</v>
      </c>
      <c r="K287" s="55">
        <v>0</v>
      </c>
      <c r="L287" s="55">
        <v>0</v>
      </c>
    </row>
    <row r="288" spans="1:12" ht="14.25" hidden="1" customHeight="1" collapsed="1">
      <c r="A288" s="48">
        <v>3</v>
      </c>
      <c r="B288" s="49">
        <v>2</v>
      </c>
      <c r="C288" s="49">
        <v>2</v>
      </c>
      <c r="D288" s="49">
        <v>6</v>
      </c>
      <c r="E288" s="49"/>
      <c r="F288" s="51"/>
      <c r="G288" s="50" t="s">
        <v>190</v>
      </c>
      <c r="H288" s="37">
        <v>258</v>
      </c>
      <c r="I288" s="38">
        <f t="shared" ref="I288:L289" si="28">I289</f>
        <v>0</v>
      </c>
      <c r="J288" s="106">
        <f t="shared" si="28"/>
        <v>0</v>
      </c>
      <c r="K288" s="39">
        <f t="shared" si="28"/>
        <v>0</v>
      </c>
      <c r="L288" s="39">
        <f t="shared" si="28"/>
        <v>0</v>
      </c>
    </row>
    <row r="289" spans="1:12" ht="15" hidden="1" customHeight="1" collapsed="1">
      <c r="A289" s="48">
        <v>3</v>
      </c>
      <c r="B289" s="49">
        <v>2</v>
      </c>
      <c r="C289" s="49">
        <v>2</v>
      </c>
      <c r="D289" s="49">
        <v>6</v>
      </c>
      <c r="E289" s="49">
        <v>1</v>
      </c>
      <c r="F289" s="51"/>
      <c r="G289" s="50" t="s">
        <v>190</v>
      </c>
      <c r="H289" s="37">
        <v>259</v>
      </c>
      <c r="I289" s="38">
        <f t="shared" si="28"/>
        <v>0</v>
      </c>
      <c r="J289" s="106">
        <f t="shared" si="28"/>
        <v>0</v>
      </c>
      <c r="K289" s="39">
        <f t="shared" si="28"/>
        <v>0</v>
      </c>
      <c r="L289" s="39">
        <f t="shared" si="28"/>
        <v>0</v>
      </c>
    </row>
    <row r="290" spans="1:12" ht="15" hidden="1" customHeight="1" collapsed="1">
      <c r="A290" s="48">
        <v>3</v>
      </c>
      <c r="B290" s="70">
        <v>2</v>
      </c>
      <c r="C290" s="70">
        <v>2</v>
      </c>
      <c r="D290" s="49">
        <v>6</v>
      </c>
      <c r="E290" s="70">
        <v>1</v>
      </c>
      <c r="F290" s="71">
        <v>1</v>
      </c>
      <c r="G290" s="72" t="s">
        <v>190</v>
      </c>
      <c r="H290" s="37">
        <v>260</v>
      </c>
      <c r="I290" s="55">
        <v>0</v>
      </c>
      <c r="J290" s="55">
        <v>0</v>
      </c>
      <c r="K290" s="55">
        <v>0</v>
      </c>
      <c r="L290" s="55">
        <v>0</v>
      </c>
    </row>
    <row r="291" spans="1:12" ht="14.25" hidden="1" customHeight="1" collapsed="1">
      <c r="A291" s="52">
        <v>3</v>
      </c>
      <c r="B291" s="48">
        <v>2</v>
      </c>
      <c r="C291" s="49">
        <v>2</v>
      </c>
      <c r="D291" s="49">
        <v>7</v>
      </c>
      <c r="E291" s="49"/>
      <c r="F291" s="51"/>
      <c r="G291" s="50" t="s">
        <v>191</v>
      </c>
      <c r="H291" s="37">
        <v>261</v>
      </c>
      <c r="I291" s="38">
        <f>I292</f>
        <v>0</v>
      </c>
      <c r="J291" s="106">
        <f>J292</f>
        <v>0</v>
      </c>
      <c r="K291" s="39">
        <f>K292</f>
        <v>0</v>
      </c>
      <c r="L291" s="39">
        <f>L292</f>
        <v>0</v>
      </c>
    </row>
    <row r="292" spans="1:12" ht="15" hidden="1" customHeight="1" collapsed="1">
      <c r="A292" s="52">
        <v>3</v>
      </c>
      <c r="B292" s="48">
        <v>2</v>
      </c>
      <c r="C292" s="49">
        <v>2</v>
      </c>
      <c r="D292" s="49">
        <v>7</v>
      </c>
      <c r="E292" s="49">
        <v>1</v>
      </c>
      <c r="F292" s="51"/>
      <c r="G292" s="50" t="s">
        <v>191</v>
      </c>
      <c r="H292" s="37">
        <v>262</v>
      </c>
      <c r="I292" s="38">
        <f>I293+I294</f>
        <v>0</v>
      </c>
      <c r="J292" s="38">
        <f>J293+J294</f>
        <v>0</v>
      </c>
      <c r="K292" s="38">
        <f>K293+K294</f>
        <v>0</v>
      </c>
      <c r="L292" s="38">
        <f>L293+L294</f>
        <v>0</v>
      </c>
    </row>
    <row r="293" spans="1:12" ht="27.75" hidden="1" customHeight="1" collapsed="1">
      <c r="A293" s="52">
        <v>3</v>
      </c>
      <c r="B293" s="48">
        <v>2</v>
      </c>
      <c r="C293" s="48">
        <v>2</v>
      </c>
      <c r="D293" s="49">
        <v>7</v>
      </c>
      <c r="E293" s="49">
        <v>1</v>
      </c>
      <c r="F293" s="51">
        <v>1</v>
      </c>
      <c r="G293" s="50" t="s">
        <v>192</v>
      </c>
      <c r="H293" s="37">
        <v>263</v>
      </c>
      <c r="I293" s="55">
        <v>0</v>
      </c>
      <c r="J293" s="55">
        <v>0</v>
      </c>
      <c r="K293" s="55">
        <v>0</v>
      </c>
      <c r="L293" s="55">
        <v>0</v>
      </c>
    </row>
    <row r="294" spans="1:12" ht="25.5" hidden="1" customHeight="1" collapsed="1">
      <c r="A294" s="52">
        <v>3</v>
      </c>
      <c r="B294" s="48">
        <v>2</v>
      </c>
      <c r="C294" s="48">
        <v>2</v>
      </c>
      <c r="D294" s="49">
        <v>7</v>
      </c>
      <c r="E294" s="49">
        <v>1</v>
      </c>
      <c r="F294" s="51">
        <v>2</v>
      </c>
      <c r="G294" s="50" t="s">
        <v>193</v>
      </c>
      <c r="H294" s="37">
        <v>264</v>
      </c>
      <c r="I294" s="55">
        <v>0</v>
      </c>
      <c r="J294" s="55">
        <v>0</v>
      </c>
      <c r="K294" s="55">
        <v>0</v>
      </c>
      <c r="L294" s="55">
        <v>0</v>
      </c>
    </row>
    <row r="295" spans="1:12" ht="30" hidden="1" customHeight="1" collapsed="1">
      <c r="A295" s="56">
        <v>3</v>
      </c>
      <c r="B295" s="56">
        <v>3</v>
      </c>
      <c r="C295" s="33"/>
      <c r="D295" s="34"/>
      <c r="E295" s="34"/>
      <c r="F295" s="36"/>
      <c r="G295" s="35" t="s">
        <v>208</v>
      </c>
      <c r="H295" s="37">
        <v>265</v>
      </c>
      <c r="I295" s="38">
        <f>SUM(I296+I328)</f>
        <v>0</v>
      </c>
      <c r="J295" s="106">
        <f>SUM(J296+J328)</f>
        <v>0</v>
      </c>
      <c r="K295" s="39">
        <f>SUM(K296+K328)</f>
        <v>0</v>
      </c>
      <c r="L295" s="39">
        <f>SUM(L296+L328)</f>
        <v>0</v>
      </c>
    </row>
    <row r="296" spans="1:12" ht="40.5" hidden="1" customHeight="1" collapsed="1">
      <c r="A296" s="52">
        <v>3</v>
      </c>
      <c r="B296" s="52">
        <v>3</v>
      </c>
      <c r="C296" s="48">
        <v>1</v>
      </c>
      <c r="D296" s="49"/>
      <c r="E296" s="49"/>
      <c r="F296" s="51"/>
      <c r="G296" s="50" t="s">
        <v>209</v>
      </c>
      <c r="H296" s="37">
        <v>266</v>
      </c>
      <c r="I296" s="38">
        <f>SUM(I297+I306+I310+I314+I318+I321+I324)</f>
        <v>0</v>
      </c>
      <c r="J296" s="106">
        <f>SUM(J297+J306+J310+J314+J318+J321+J324)</f>
        <v>0</v>
      </c>
      <c r="K296" s="39">
        <f>SUM(K297+K306+K310+K314+K318+K321+K324)</f>
        <v>0</v>
      </c>
      <c r="L296" s="39">
        <f>SUM(L297+L306+L310+L314+L318+L321+L324)</f>
        <v>0</v>
      </c>
    </row>
    <row r="297" spans="1:12" ht="15" hidden="1" customHeight="1" collapsed="1">
      <c r="A297" s="52">
        <v>3</v>
      </c>
      <c r="B297" s="52">
        <v>3</v>
      </c>
      <c r="C297" s="48">
        <v>1</v>
      </c>
      <c r="D297" s="49">
        <v>1</v>
      </c>
      <c r="E297" s="49"/>
      <c r="F297" s="51"/>
      <c r="G297" s="50" t="s">
        <v>195</v>
      </c>
      <c r="H297" s="37">
        <v>267</v>
      </c>
      <c r="I297" s="38">
        <f>SUM(I298+I300+I303)</f>
        <v>0</v>
      </c>
      <c r="J297" s="38">
        <f>SUM(J298+J300+J303)</f>
        <v>0</v>
      </c>
      <c r="K297" s="38">
        <f>SUM(K298+K300+K303)</f>
        <v>0</v>
      </c>
      <c r="L297" s="38">
        <f>SUM(L298+L300+L303)</f>
        <v>0</v>
      </c>
    </row>
    <row r="298" spans="1:12" ht="12.75" hidden="1" customHeight="1" collapsed="1">
      <c r="A298" s="52">
        <v>3</v>
      </c>
      <c r="B298" s="52">
        <v>3</v>
      </c>
      <c r="C298" s="48">
        <v>1</v>
      </c>
      <c r="D298" s="49">
        <v>1</v>
      </c>
      <c r="E298" s="49">
        <v>1</v>
      </c>
      <c r="F298" s="51"/>
      <c r="G298" s="50" t="s">
        <v>173</v>
      </c>
      <c r="H298" s="37">
        <v>268</v>
      </c>
      <c r="I298" s="38">
        <f>SUM(I299:I299)</f>
        <v>0</v>
      </c>
      <c r="J298" s="106">
        <f>SUM(J299:J299)</f>
        <v>0</v>
      </c>
      <c r="K298" s="39">
        <f>SUM(K299:K299)</f>
        <v>0</v>
      </c>
      <c r="L298" s="39">
        <f>SUM(L299:L299)</f>
        <v>0</v>
      </c>
    </row>
    <row r="299" spans="1:12" ht="15" hidden="1" customHeight="1" collapsed="1">
      <c r="A299" s="52">
        <v>3</v>
      </c>
      <c r="B299" s="52">
        <v>3</v>
      </c>
      <c r="C299" s="48">
        <v>1</v>
      </c>
      <c r="D299" s="49">
        <v>1</v>
      </c>
      <c r="E299" s="49">
        <v>1</v>
      </c>
      <c r="F299" s="51">
        <v>1</v>
      </c>
      <c r="G299" s="50" t="s">
        <v>173</v>
      </c>
      <c r="H299" s="37">
        <v>269</v>
      </c>
      <c r="I299" s="55">
        <v>0</v>
      </c>
      <c r="J299" s="55">
        <v>0</v>
      </c>
      <c r="K299" s="55">
        <v>0</v>
      </c>
      <c r="L299" s="55">
        <v>0</v>
      </c>
    </row>
    <row r="300" spans="1:12" ht="14.25" hidden="1" customHeight="1" collapsed="1">
      <c r="A300" s="52">
        <v>3</v>
      </c>
      <c r="B300" s="52">
        <v>3</v>
      </c>
      <c r="C300" s="48">
        <v>1</v>
      </c>
      <c r="D300" s="49">
        <v>1</v>
      </c>
      <c r="E300" s="49">
        <v>2</v>
      </c>
      <c r="F300" s="51"/>
      <c r="G300" s="50" t="s">
        <v>196</v>
      </c>
      <c r="H300" s="37">
        <v>270</v>
      </c>
      <c r="I300" s="38">
        <f>SUM(I301:I302)</f>
        <v>0</v>
      </c>
      <c r="J300" s="38">
        <f>SUM(J301:J302)</f>
        <v>0</v>
      </c>
      <c r="K300" s="38">
        <f>SUM(K301:K302)</f>
        <v>0</v>
      </c>
      <c r="L300" s="38">
        <f>SUM(L301:L302)</f>
        <v>0</v>
      </c>
    </row>
    <row r="301" spans="1:12" ht="14.25" hidden="1" customHeight="1" collapsed="1">
      <c r="A301" s="52">
        <v>3</v>
      </c>
      <c r="B301" s="52">
        <v>3</v>
      </c>
      <c r="C301" s="48">
        <v>1</v>
      </c>
      <c r="D301" s="49">
        <v>1</v>
      </c>
      <c r="E301" s="49">
        <v>2</v>
      </c>
      <c r="F301" s="51">
        <v>1</v>
      </c>
      <c r="G301" s="50" t="s">
        <v>175</v>
      </c>
      <c r="H301" s="37">
        <v>271</v>
      </c>
      <c r="I301" s="55">
        <v>0</v>
      </c>
      <c r="J301" s="55">
        <v>0</v>
      </c>
      <c r="K301" s="55">
        <v>0</v>
      </c>
      <c r="L301" s="55">
        <v>0</v>
      </c>
    </row>
    <row r="302" spans="1:12" ht="14.25" hidden="1" customHeight="1" collapsed="1">
      <c r="A302" s="52">
        <v>3</v>
      </c>
      <c r="B302" s="52">
        <v>3</v>
      </c>
      <c r="C302" s="48">
        <v>1</v>
      </c>
      <c r="D302" s="49">
        <v>1</v>
      </c>
      <c r="E302" s="49">
        <v>2</v>
      </c>
      <c r="F302" s="51">
        <v>2</v>
      </c>
      <c r="G302" s="50" t="s">
        <v>176</v>
      </c>
      <c r="H302" s="37">
        <v>272</v>
      </c>
      <c r="I302" s="55">
        <v>0</v>
      </c>
      <c r="J302" s="55">
        <v>0</v>
      </c>
      <c r="K302" s="55">
        <v>0</v>
      </c>
      <c r="L302" s="55">
        <v>0</v>
      </c>
    </row>
    <row r="303" spans="1:12" ht="14.25" hidden="1" customHeight="1" collapsed="1">
      <c r="A303" s="52">
        <v>3</v>
      </c>
      <c r="B303" s="52">
        <v>3</v>
      </c>
      <c r="C303" s="48">
        <v>1</v>
      </c>
      <c r="D303" s="49">
        <v>1</v>
      </c>
      <c r="E303" s="49">
        <v>3</v>
      </c>
      <c r="F303" s="51"/>
      <c r="G303" s="50" t="s">
        <v>177</v>
      </c>
      <c r="H303" s="37">
        <v>273</v>
      </c>
      <c r="I303" s="38">
        <f>SUM(I304:I305)</f>
        <v>0</v>
      </c>
      <c r="J303" s="38">
        <f>SUM(J304:J305)</f>
        <v>0</v>
      </c>
      <c r="K303" s="38">
        <f>SUM(K304:K305)</f>
        <v>0</v>
      </c>
      <c r="L303" s="38">
        <f>SUM(L304:L305)</f>
        <v>0</v>
      </c>
    </row>
    <row r="304" spans="1:12" ht="14.25" hidden="1" customHeight="1" collapsed="1">
      <c r="A304" s="52">
        <v>3</v>
      </c>
      <c r="B304" s="52">
        <v>3</v>
      </c>
      <c r="C304" s="48">
        <v>1</v>
      </c>
      <c r="D304" s="49">
        <v>1</v>
      </c>
      <c r="E304" s="49">
        <v>3</v>
      </c>
      <c r="F304" s="51">
        <v>1</v>
      </c>
      <c r="G304" s="50" t="s">
        <v>210</v>
      </c>
      <c r="H304" s="37">
        <v>274</v>
      </c>
      <c r="I304" s="55">
        <v>0</v>
      </c>
      <c r="J304" s="55">
        <v>0</v>
      </c>
      <c r="K304" s="55">
        <v>0</v>
      </c>
      <c r="L304" s="55">
        <v>0</v>
      </c>
    </row>
    <row r="305" spans="1:12" ht="14.25" hidden="1" customHeight="1" collapsed="1">
      <c r="A305" s="52">
        <v>3</v>
      </c>
      <c r="B305" s="52">
        <v>3</v>
      </c>
      <c r="C305" s="48">
        <v>1</v>
      </c>
      <c r="D305" s="49">
        <v>1</v>
      </c>
      <c r="E305" s="49">
        <v>3</v>
      </c>
      <c r="F305" s="51">
        <v>2</v>
      </c>
      <c r="G305" s="50" t="s">
        <v>197</v>
      </c>
      <c r="H305" s="37">
        <v>275</v>
      </c>
      <c r="I305" s="55">
        <v>0</v>
      </c>
      <c r="J305" s="55">
        <v>0</v>
      </c>
      <c r="K305" s="55">
        <v>0</v>
      </c>
      <c r="L305" s="55">
        <v>0</v>
      </c>
    </row>
    <row r="306" spans="1:12" hidden="1" collapsed="1">
      <c r="A306" s="68">
        <v>3</v>
      </c>
      <c r="B306" s="43">
        <v>3</v>
      </c>
      <c r="C306" s="48">
        <v>1</v>
      </c>
      <c r="D306" s="49">
        <v>2</v>
      </c>
      <c r="E306" s="49"/>
      <c r="F306" s="51"/>
      <c r="G306" s="50" t="s">
        <v>211</v>
      </c>
      <c r="H306" s="37">
        <v>276</v>
      </c>
      <c r="I306" s="38">
        <f>I307</f>
        <v>0</v>
      </c>
      <c r="J306" s="106">
        <f>J307</f>
        <v>0</v>
      </c>
      <c r="K306" s="39">
        <f>K307</f>
        <v>0</v>
      </c>
      <c r="L306" s="39">
        <f>L307</f>
        <v>0</v>
      </c>
    </row>
    <row r="307" spans="1:12" ht="15" hidden="1" customHeight="1" collapsed="1">
      <c r="A307" s="68">
        <v>3</v>
      </c>
      <c r="B307" s="68">
        <v>3</v>
      </c>
      <c r="C307" s="43">
        <v>1</v>
      </c>
      <c r="D307" s="41">
        <v>2</v>
      </c>
      <c r="E307" s="41">
        <v>1</v>
      </c>
      <c r="F307" s="44"/>
      <c r="G307" s="50" t="s">
        <v>211</v>
      </c>
      <c r="H307" s="37">
        <v>277</v>
      </c>
      <c r="I307" s="58">
        <f>SUM(I308:I309)</f>
        <v>0</v>
      </c>
      <c r="J307" s="107">
        <f>SUM(J308:J309)</f>
        <v>0</v>
      </c>
      <c r="K307" s="59">
        <f>SUM(K308:K309)</f>
        <v>0</v>
      </c>
      <c r="L307" s="59">
        <f>SUM(L308:L309)</f>
        <v>0</v>
      </c>
    </row>
    <row r="308" spans="1:12" ht="15" hidden="1" customHeight="1" collapsed="1">
      <c r="A308" s="52">
        <v>3</v>
      </c>
      <c r="B308" s="52">
        <v>3</v>
      </c>
      <c r="C308" s="48">
        <v>1</v>
      </c>
      <c r="D308" s="49">
        <v>2</v>
      </c>
      <c r="E308" s="49">
        <v>1</v>
      </c>
      <c r="F308" s="51">
        <v>1</v>
      </c>
      <c r="G308" s="50" t="s">
        <v>212</v>
      </c>
      <c r="H308" s="37">
        <v>278</v>
      </c>
      <c r="I308" s="55">
        <v>0</v>
      </c>
      <c r="J308" s="55">
        <v>0</v>
      </c>
      <c r="K308" s="55">
        <v>0</v>
      </c>
      <c r="L308" s="55">
        <v>0</v>
      </c>
    </row>
    <row r="309" spans="1:12" ht="12.75" hidden="1" customHeight="1" collapsed="1">
      <c r="A309" s="60">
        <v>3</v>
      </c>
      <c r="B309" s="93">
        <v>3</v>
      </c>
      <c r="C309" s="69">
        <v>1</v>
      </c>
      <c r="D309" s="70">
        <v>2</v>
      </c>
      <c r="E309" s="70">
        <v>1</v>
      </c>
      <c r="F309" s="71">
        <v>2</v>
      </c>
      <c r="G309" s="72" t="s">
        <v>213</v>
      </c>
      <c r="H309" s="37">
        <v>279</v>
      </c>
      <c r="I309" s="55">
        <v>0</v>
      </c>
      <c r="J309" s="55">
        <v>0</v>
      </c>
      <c r="K309" s="55">
        <v>0</v>
      </c>
      <c r="L309" s="55">
        <v>0</v>
      </c>
    </row>
    <row r="310" spans="1:12" ht="15.75" hidden="1" customHeight="1" collapsed="1">
      <c r="A310" s="48">
        <v>3</v>
      </c>
      <c r="B310" s="50">
        <v>3</v>
      </c>
      <c r="C310" s="48">
        <v>1</v>
      </c>
      <c r="D310" s="49">
        <v>3</v>
      </c>
      <c r="E310" s="49"/>
      <c r="F310" s="51"/>
      <c r="G310" s="50" t="s">
        <v>214</v>
      </c>
      <c r="H310" s="37">
        <v>280</v>
      </c>
      <c r="I310" s="38">
        <f>I311</f>
        <v>0</v>
      </c>
      <c r="J310" s="106">
        <f>J311</f>
        <v>0</v>
      </c>
      <c r="K310" s="39">
        <f>K311</f>
        <v>0</v>
      </c>
      <c r="L310" s="39">
        <f>L311</f>
        <v>0</v>
      </c>
    </row>
    <row r="311" spans="1:12" ht="15.75" hidden="1" customHeight="1" collapsed="1">
      <c r="A311" s="48">
        <v>3</v>
      </c>
      <c r="B311" s="72">
        <v>3</v>
      </c>
      <c r="C311" s="69">
        <v>1</v>
      </c>
      <c r="D311" s="70">
        <v>3</v>
      </c>
      <c r="E311" s="70">
        <v>1</v>
      </c>
      <c r="F311" s="71"/>
      <c r="G311" s="50" t="s">
        <v>214</v>
      </c>
      <c r="H311" s="37">
        <v>281</v>
      </c>
      <c r="I311" s="39">
        <f>I312+I313</f>
        <v>0</v>
      </c>
      <c r="J311" s="39">
        <f>J312+J313</f>
        <v>0</v>
      </c>
      <c r="K311" s="39">
        <f>K312+K313</f>
        <v>0</v>
      </c>
      <c r="L311" s="39">
        <f>L312+L313</f>
        <v>0</v>
      </c>
    </row>
    <row r="312" spans="1:12" ht="27" hidden="1" customHeight="1" collapsed="1">
      <c r="A312" s="48">
        <v>3</v>
      </c>
      <c r="B312" s="50">
        <v>3</v>
      </c>
      <c r="C312" s="48">
        <v>1</v>
      </c>
      <c r="D312" s="49">
        <v>3</v>
      </c>
      <c r="E312" s="49">
        <v>1</v>
      </c>
      <c r="F312" s="51">
        <v>1</v>
      </c>
      <c r="G312" s="50" t="s">
        <v>215</v>
      </c>
      <c r="H312" s="37">
        <v>282</v>
      </c>
      <c r="I312" s="98">
        <v>0</v>
      </c>
      <c r="J312" s="98">
        <v>0</v>
      </c>
      <c r="K312" s="98">
        <v>0</v>
      </c>
      <c r="L312" s="97">
        <v>0</v>
      </c>
    </row>
    <row r="313" spans="1:12" ht="26.25" hidden="1" customHeight="1" collapsed="1">
      <c r="A313" s="48">
        <v>3</v>
      </c>
      <c r="B313" s="50">
        <v>3</v>
      </c>
      <c r="C313" s="48">
        <v>1</v>
      </c>
      <c r="D313" s="49">
        <v>3</v>
      </c>
      <c r="E313" s="49">
        <v>1</v>
      </c>
      <c r="F313" s="51">
        <v>2</v>
      </c>
      <c r="G313" s="50" t="s">
        <v>216</v>
      </c>
      <c r="H313" s="37">
        <v>283</v>
      </c>
      <c r="I313" s="55">
        <v>0</v>
      </c>
      <c r="J313" s="55">
        <v>0</v>
      </c>
      <c r="K313" s="55">
        <v>0</v>
      </c>
      <c r="L313" s="55">
        <v>0</v>
      </c>
    </row>
    <row r="314" spans="1:12" hidden="1" collapsed="1">
      <c r="A314" s="48">
        <v>3</v>
      </c>
      <c r="B314" s="50">
        <v>3</v>
      </c>
      <c r="C314" s="48">
        <v>1</v>
      </c>
      <c r="D314" s="49">
        <v>4</v>
      </c>
      <c r="E314" s="49"/>
      <c r="F314" s="51"/>
      <c r="G314" s="50" t="s">
        <v>217</v>
      </c>
      <c r="H314" s="37">
        <v>284</v>
      </c>
      <c r="I314" s="38">
        <f>I315</f>
        <v>0</v>
      </c>
      <c r="J314" s="106">
        <f>J315</f>
        <v>0</v>
      </c>
      <c r="K314" s="39">
        <f>K315</f>
        <v>0</v>
      </c>
      <c r="L314" s="39">
        <f>L315</f>
        <v>0</v>
      </c>
    </row>
    <row r="315" spans="1:12" ht="15" hidden="1" customHeight="1" collapsed="1">
      <c r="A315" s="52">
        <v>3</v>
      </c>
      <c r="B315" s="48">
        <v>3</v>
      </c>
      <c r="C315" s="49">
        <v>1</v>
      </c>
      <c r="D315" s="49">
        <v>4</v>
      </c>
      <c r="E315" s="49">
        <v>1</v>
      </c>
      <c r="F315" s="51"/>
      <c r="G315" s="50" t="s">
        <v>217</v>
      </c>
      <c r="H315" s="37">
        <v>285</v>
      </c>
      <c r="I315" s="38">
        <f>SUM(I316:I317)</f>
        <v>0</v>
      </c>
      <c r="J315" s="38">
        <f>SUM(J316:J317)</f>
        <v>0</v>
      </c>
      <c r="K315" s="38">
        <f>SUM(K316:K317)</f>
        <v>0</v>
      </c>
      <c r="L315" s="38">
        <f>SUM(L316:L317)</f>
        <v>0</v>
      </c>
    </row>
    <row r="316" spans="1:12" hidden="1" collapsed="1">
      <c r="A316" s="52">
        <v>3</v>
      </c>
      <c r="B316" s="48">
        <v>3</v>
      </c>
      <c r="C316" s="49">
        <v>1</v>
      </c>
      <c r="D316" s="49">
        <v>4</v>
      </c>
      <c r="E316" s="49">
        <v>1</v>
      </c>
      <c r="F316" s="51">
        <v>1</v>
      </c>
      <c r="G316" s="50" t="s">
        <v>218</v>
      </c>
      <c r="H316" s="37">
        <v>286</v>
      </c>
      <c r="I316" s="54">
        <v>0</v>
      </c>
      <c r="J316" s="55">
        <v>0</v>
      </c>
      <c r="K316" s="55">
        <v>0</v>
      </c>
      <c r="L316" s="54">
        <v>0</v>
      </c>
    </row>
    <row r="317" spans="1:12" ht="14.25" hidden="1" customHeight="1" collapsed="1">
      <c r="A317" s="48">
        <v>3</v>
      </c>
      <c r="B317" s="49">
        <v>3</v>
      </c>
      <c r="C317" s="49">
        <v>1</v>
      </c>
      <c r="D317" s="49">
        <v>4</v>
      </c>
      <c r="E317" s="49">
        <v>1</v>
      </c>
      <c r="F317" s="51">
        <v>2</v>
      </c>
      <c r="G317" s="50" t="s">
        <v>219</v>
      </c>
      <c r="H317" s="37">
        <v>287</v>
      </c>
      <c r="I317" s="55">
        <v>0</v>
      </c>
      <c r="J317" s="98">
        <v>0</v>
      </c>
      <c r="K317" s="98">
        <v>0</v>
      </c>
      <c r="L317" s="97">
        <v>0</v>
      </c>
    </row>
    <row r="318" spans="1:12" ht="15.75" hidden="1" customHeight="1" collapsed="1">
      <c r="A318" s="48">
        <v>3</v>
      </c>
      <c r="B318" s="49">
        <v>3</v>
      </c>
      <c r="C318" s="49">
        <v>1</v>
      </c>
      <c r="D318" s="49">
        <v>5</v>
      </c>
      <c r="E318" s="49"/>
      <c r="F318" s="51"/>
      <c r="G318" s="50" t="s">
        <v>220</v>
      </c>
      <c r="H318" s="37">
        <v>288</v>
      </c>
      <c r="I318" s="59">
        <f t="shared" ref="I318:L319" si="29">I319</f>
        <v>0</v>
      </c>
      <c r="J318" s="106">
        <f t="shared" si="29"/>
        <v>0</v>
      </c>
      <c r="K318" s="39">
        <f t="shared" si="29"/>
        <v>0</v>
      </c>
      <c r="L318" s="39">
        <f t="shared" si="29"/>
        <v>0</v>
      </c>
    </row>
    <row r="319" spans="1:12" ht="14.25" hidden="1" customHeight="1" collapsed="1">
      <c r="A319" s="43">
        <v>3</v>
      </c>
      <c r="B319" s="70">
        <v>3</v>
      </c>
      <c r="C319" s="70">
        <v>1</v>
      </c>
      <c r="D319" s="70">
        <v>5</v>
      </c>
      <c r="E319" s="70">
        <v>1</v>
      </c>
      <c r="F319" s="71"/>
      <c r="G319" s="50" t="s">
        <v>220</v>
      </c>
      <c r="H319" s="37">
        <v>289</v>
      </c>
      <c r="I319" s="39">
        <f t="shared" si="29"/>
        <v>0</v>
      </c>
      <c r="J319" s="107">
        <f t="shared" si="29"/>
        <v>0</v>
      </c>
      <c r="K319" s="59">
        <f t="shared" si="29"/>
        <v>0</v>
      </c>
      <c r="L319" s="59">
        <f t="shared" si="29"/>
        <v>0</v>
      </c>
    </row>
    <row r="320" spans="1:12" ht="14.25" hidden="1" customHeight="1" collapsed="1">
      <c r="A320" s="48">
        <v>3</v>
      </c>
      <c r="B320" s="49">
        <v>3</v>
      </c>
      <c r="C320" s="49">
        <v>1</v>
      </c>
      <c r="D320" s="49">
        <v>5</v>
      </c>
      <c r="E320" s="49">
        <v>1</v>
      </c>
      <c r="F320" s="51">
        <v>1</v>
      </c>
      <c r="G320" s="50" t="s">
        <v>221</v>
      </c>
      <c r="H320" s="37">
        <v>290</v>
      </c>
      <c r="I320" s="55">
        <v>0</v>
      </c>
      <c r="J320" s="98">
        <v>0</v>
      </c>
      <c r="K320" s="98">
        <v>0</v>
      </c>
      <c r="L320" s="97">
        <v>0</v>
      </c>
    </row>
    <row r="321" spans="1:16" ht="14.25" hidden="1" customHeight="1" collapsed="1">
      <c r="A321" s="48">
        <v>3</v>
      </c>
      <c r="B321" s="49">
        <v>3</v>
      </c>
      <c r="C321" s="49">
        <v>1</v>
      </c>
      <c r="D321" s="49">
        <v>6</v>
      </c>
      <c r="E321" s="49"/>
      <c r="F321" s="51"/>
      <c r="G321" s="50" t="s">
        <v>190</v>
      </c>
      <c r="H321" s="37">
        <v>291</v>
      </c>
      <c r="I321" s="39">
        <f t="shared" ref="I321:L322" si="30">I322</f>
        <v>0</v>
      </c>
      <c r="J321" s="106">
        <f t="shared" si="30"/>
        <v>0</v>
      </c>
      <c r="K321" s="39">
        <f t="shared" si="30"/>
        <v>0</v>
      </c>
      <c r="L321" s="39">
        <f t="shared" si="30"/>
        <v>0</v>
      </c>
    </row>
    <row r="322" spans="1:16" ht="13.5" hidden="1" customHeight="1" collapsed="1">
      <c r="A322" s="48">
        <v>3</v>
      </c>
      <c r="B322" s="49">
        <v>3</v>
      </c>
      <c r="C322" s="49">
        <v>1</v>
      </c>
      <c r="D322" s="49">
        <v>6</v>
      </c>
      <c r="E322" s="49">
        <v>1</v>
      </c>
      <c r="F322" s="51"/>
      <c r="G322" s="50" t="s">
        <v>190</v>
      </c>
      <c r="H322" s="37">
        <v>292</v>
      </c>
      <c r="I322" s="38">
        <f t="shared" si="30"/>
        <v>0</v>
      </c>
      <c r="J322" s="106">
        <f t="shared" si="30"/>
        <v>0</v>
      </c>
      <c r="K322" s="39">
        <f t="shared" si="30"/>
        <v>0</v>
      </c>
      <c r="L322" s="39">
        <f t="shared" si="30"/>
        <v>0</v>
      </c>
    </row>
    <row r="323" spans="1:16" ht="14.25" hidden="1" customHeight="1" collapsed="1">
      <c r="A323" s="48">
        <v>3</v>
      </c>
      <c r="B323" s="49">
        <v>3</v>
      </c>
      <c r="C323" s="49">
        <v>1</v>
      </c>
      <c r="D323" s="49">
        <v>6</v>
      </c>
      <c r="E323" s="49">
        <v>1</v>
      </c>
      <c r="F323" s="51">
        <v>1</v>
      </c>
      <c r="G323" s="50" t="s">
        <v>190</v>
      </c>
      <c r="H323" s="37">
        <v>293</v>
      </c>
      <c r="I323" s="98">
        <v>0</v>
      </c>
      <c r="J323" s="98">
        <v>0</v>
      </c>
      <c r="K323" s="98">
        <v>0</v>
      </c>
      <c r="L323" s="97">
        <v>0</v>
      </c>
    </row>
    <row r="324" spans="1:16" ht="15" hidden="1" customHeight="1" collapsed="1">
      <c r="A324" s="48">
        <v>3</v>
      </c>
      <c r="B324" s="49">
        <v>3</v>
      </c>
      <c r="C324" s="49">
        <v>1</v>
      </c>
      <c r="D324" s="49">
        <v>7</v>
      </c>
      <c r="E324" s="49"/>
      <c r="F324" s="51"/>
      <c r="G324" s="50" t="s">
        <v>222</v>
      </c>
      <c r="H324" s="37">
        <v>294</v>
      </c>
      <c r="I324" s="38">
        <f>I325</f>
        <v>0</v>
      </c>
      <c r="J324" s="106">
        <f>J325</f>
        <v>0</v>
      </c>
      <c r="K324" s="39">
        <f>K325</f>
        <v>0</v>
      </c>
      <c r="L324" s="39">
        <f>L325</f>
        <v>0</v>
      </c>
    </row>
    <row r="325" spans="1:16" ht="16.5" hidden="1" customHeight="1" collapsed="1">
      <c r="A325" s="48">
        <v>3</v>
      </c>
      <c r="B325" s="49">
        <v>3</v>
      </c>
      <c r="C325" s="49">
        <v>1</v>
      </c>
      <c r="D325" s="49">
        <v>7</v>
      </c>
      <c r="E325" s="49">
        <v>1</v>
      </c>
      <c r="F325" s="51"/>
      <c r="G325" s="50" t="s">
        <v>222</v>
      </c>
      <c r="H325" s="37">
        <v>295</v>
      </c>
      <c r="I325" s="38">
        <f>I326+I327</f>
        <v>0</v>
      </c>
      <c r="J325" s="38">
        <f>J326+J327</f>
        <v>0</v>
      </c>
      <c r="K325" s="38">
        <f>K326+K327</f>
        <v>0</v>
      </c>
      <c r="L325" s="38">
        <f>L326+L327</f>
        <v>0</v>
      </c>
    </row>
    <row r="326" spans="1:16" ht="27" hidden="1" customHeight="1" collapsed="1">
      <c r="A326" s="48">
        <v>3</v>
      </c>
      <c r="B326" s="49">
        <v>3</v>
      </c>
      <c r="C326" s="49">
        <v>1</v>
      </c>
      <c r="D326" s="49">
        <v>7</v>
      </c>
      <c r="E326" s="49">
        <v>1</v>
      </c>
      <c r="F326" s="51">
        <v>1</v>
      </c>
      <c r="G326" s="50" t="s">
        <v>223</v>
      </c>
      <c r="H326" s="37">
        <v>296</v>
      </c>
      <c r="I326" s="98">
        <v>0</v>
      </c>
      <c r="J326" s="98">
        <v>0</v>
      </c>
      <c r="K326" s="98">
        <v>0</v>
      </c>
      <c r="L326" s="97">
        <v>0</v>
      </c>
    </row>
    <row r="327" spans="1:16" ht="27.75" hidden="1" customHeight="1" collapsed="1">
      <c r="A327" s="48">
        <v>3</v>
      </c>
      <c r="B327" s="49">
        <v>3</v>
      </c>
      <c r="C327" s="49">
        <v>1</v>
      </c>
      <c r="D327" s="49">
        <v>7</v>
      </c>
      <c r="E327" s="49">
        <v>1</v>
      </c>
      <c r="F327" s="51">
        <v>2</v>
      </c>
      <c r="G327" s="50" t="s">
        <v>224</v>
      </c>
      <c r="H327" s="37">
        <v>297</v>
      </c>
      <c r="I327" s="55">
        <v>0</v>
      </c>
      <c r="J327" s="55">
        <v>0</v>
      </c>
      <c r="K327" s="55">
        <v>0</v>
      </c>
      <c r="L327" s="55">
        <v>0</v>
      </c>
    </row>
    <row r="328" spans="1:16" ht="38.25" hidden="1" customHeight="1" collapsed="1">
      <c r="A328" s="48">
        <v>3</v>
      </c>
      <c r="B328" s="49">
        <v>3</v>
      </c>
      <c r="C328" s="49">
        <v>2</v>
      </c>
      <c r="D328" s="49"/>
      <c r="E328" s="49"/>
      <c r="F328" s="51"/>
      <c r="G328" s="50" t="s">
        <v>225</v>
      </c>
      <c r="H328" s="37">
        <v>298</v>
      </c>
      <c r="I328" s="38">
        <f>SUM(I329+I338+I342+I346+I350+I353+I356)</f>
        <v>0</v>
      </c>
      <c r="J328" s="106">
        <f>SUM(J329+J338+J342+J346+J350+J353+J356)</f>
        <v>0</v>
      </c>
      <c r="K328" s="39">
        <f>SUM(K329+K338+K342+K346+K350+K353+K356)</f>
        <v>0</v>
      </c>
      <c r="L328" s="39">
        <f>SUM(L329+L338+L342+L346+L350+L353+L356)</f>
        <v>0</v>
      </c>
    </row>
    <row r="329" spans="1:16" ht="15" hidden="1" customHeight="1" collapsed="1">
      <c r="A329" s="48">
        <v>3</v>
      </c>
      <c r="B329" s="49">
        <v>3</v>
      </c>
      <c r="C329" s="49">
        <v>2</v>
      </c>
      <c r="D329" s="49">
        <v>1</v>
      </c>
      <c r="E329" s="49"/>
      <c r="F329" s="51"/>
      <c r="G329" s="50" t="s">
        <v>172</v>
      </c>
      <c r="H329" s="37">
        <v>299</v>
      </c>
      <c r="I329" s="38">
        <f>I330</f>
        <v>0</v>
      </c>
      <c r="J329" s="106">
        <f>J330</f>
        <v>0</v>
      </c>
      <c r="K329" s="39">
        <f>K330</f>
        <v>0</v>
      </c>
      <c r="L329" s="39">
        <f>L330</f>
        <v>0</v>
      </c>
    </row>
    <row r="330" spans="1:16" hidden="1" collapsed="1">
      <c r="A330" s="52">
        <v>3</v>
      </c>
      <c r="B330" s="48">
        <v>3</v>
      </c>
      <c r="C330" s="49">
        <v>2</v>
      </c>
      <c r="D330" s="50">
        <v>1</v>
      </c>
      <c r="E330" s="48">
        <v>1</v>
      </c>
      <c r="F330" s="51"/>
      <c r="G330" s="50" t="s">
        <v>172</v>
      </c>
      <c r="H330" s="37">
        <v>300</v>
      </c>
      <c r="I330" s="38">
        <f>SUM(I331:I331)</f>
        <v>0</v>
      </c>
      <c r="J330" s="38">
        <f>SUM(J331:J331)</f>
        <v>0</v>
      </c>
      <c r="K330" s="38">
        <f>SUM(K331:K331)</f>
        <v>0</v>
      </c>
      <c r="L330" s="38">
        <f>SUM(L331:L331)</f>
        <v>0</v>
      </c>
      <c r="M330" s="132"/>
      <c r="N330" s="132"/>
      <c r="O330" s="132"/>
      <c r="P330" s="132"/>
    </row>
    <row r="331" spans="1:16" ht="13.5" hidden="1" customHeight="1" collapsed="1">
      <c r="A331" s="52">
        <v>3</v>
      </c>
      <c r="B331" s="48">
        <v>3</v>
      </c>
      <c r="C331" s="49">
        <v>2</v>
      </c>
      <c r="D331" s="50">
        <v>1</v>
      </c>
      <c r="E331" s="48">
        <v>1</v>
      </c>
      <c r="F331" s="51">
        <v>1</v>
      </c>
      <c r="G331" s="50" t="s">
        <v>173</v>
      </c>
      <c r="H331" s="37">
        <v>301</v>
      </c>
      <c r="I331" s="98">
        <v>0</v>
      </c>
      <c r="J331" s="98">
        <v>0</v>
      </c>
      <c r="K331" s="98">
        <v>0</v>
      </c>
      <c r="L331" s="97">
        <v>0</v>
      </c>
    </row>
    <row r="332" spans="1:16" hidden="1" collapsed="1">
      <c r="A332" s="52">
        <v>3</v>
      </c>
      <c r="B332" s="48">
        <v>3</v>
      </c>
      <c r="C332" s="49">
        <v>2</v>
      </c>
      <c r="D332" s="50">
        <v>1</v>
      </c>
      <c r="E332" s="48">
        <v>2</v>
      </c>
      <c r="F332" s="51"/>
      <c r="G332" s="72" t="s">
        <v>196</v>
      </c>
      <c r="H332" s="37">
        <v>302</v>
      </c>
      <c r="I332" s="38">
        <f>SUM(I333:I334)</f>
        <v>0</v>
      </c>
      <c r="J332" s="38">
        <f>SUM(J333:J334)</f>
        <v>0</v>
      </c>
      <c r="K332" s="38">
        <f>SUM(K333:K334)</f>
        <v>0</v>
      </c>
      <c r="L332" s="38">
        <f>SUM(L333:L334)</f>
        <v>0</v>
      </c>
    </row>
    <row r="333" spans="1:16" hidden="1" collapsed="1">
      <c r="A333" s="52">
        <v>3</v>
      </c>
      <c r="B333" s="48">
        <v>3</v>
      </c>
      <c r="C333" s="49">
        <v>2</v>
      </c>
      <c r="D333" s="50">
        <v>1</v>
      </c>
      <c r="E333" s="48">
        <v>2</v>
      </c>
      <c r="F333" s="51">
        <v>1</v>
      </c>
      <c r="G333" s="72" t="s">
        <v>175</v>
      </c>
      <c r="H333" s="37">
        <v>303</v>
      </c>
      <c r="I333" s="98">
        <v>0</v>
      </c>
      <c r="J333" s="98">
        <v>0</v>
      </c>
      <c r="K333" s="98">
        <v>0</v>
      </c>
      <c r="L333" s="97">
        <v>0</v>
      </c>
    </row>
    <row r="334" spans="1:16" hidden="1" collapsed="1">
      <c r="A334" s="52">
        <v>3</v>
      </c>
      <c r="B334" s="48">
        <v>3</v>
      </c>
      <c r="C334" s="49">
        <v>2</v>
      </c>
      <c r="D334" s="50">
        <v>1</v>
      </c>
      <c r="E334" s="48">
        <v>2</v>
      </c>
      <c r="F334" s="51">
        <v>2</v>
      </c>
      <c r="G334" s="72" t="s">
        <v>176</v>
      </c>
      <c r="H334" s="37">
        <v>304</v>
      </c>
      <c r="I334" s="55">
        <v>0</v>
      </c>
      <c r="J334" s="55">
        <v>0</v>
      </c>
      <c r="K334" s="55">
        <v>0</v>
      </c>
      <c r="L334" s="55">
        <v>0</v>
      </c>
    </row>
    <row r="335" spans="1:16" hidden="1" collapsed="1">
      <c r="A335" s="52">
        <v>3</v>
      </c>
      <c r="B335" s="48">
        <v>3</v>
      </c>
      <c r="C335" s="49">
        <v>2</v>
      </c>
      <c r="D335" s="50">
        <v>1</v>
      </c>
      <c r="E335" s="48">
        <v>3</v>
      </c>
      <c r="F335" s="51"/>
      <c r="G335" s="72" t="s">
        <v>177</v>
      </c>
      <c r="H335" s="37">
        <v>305</v>
      </c>
      <c r="I335" s="38">
        <f>SUM(I336:I337)</f>
        <v>0</v>
      </c>
      <c r="J335" s="38">
        <f>SUM(J336:J337)</f>
        <v>0</v>
      </c>
      <c r="K335" s="38">
        <f>SUM(K336:K337)</f>
        <v>0</v>
      </c>
      <c r="L335" s="38">
        <f>SUM(L336:L337)</f>
        <v>0</v>
      </c>
    </row>
    <row r="336" spans="1:16" hidden="1" collapsed="1">
      <c r="A336" s="52">
        <v>3</v>
      </c>
      <c r="B336" s="48">
        <v>3</v>
      </c>
      <c r="C336" s="49">
        <v>2</v>
      </c>
      <c r="D336" s="50">
        <v>1</v>
      </c>
      <c r="E336" s="48">
        <v>3</v>
      </c>
      <c r="F336" s="51">
        <v>1</v>
      </c>
      <c r="G336" s="72" t="s">
        <v>178</v>
      </c>
      <c r="H336" s="37">
        <v>306</v>
      </c>
      <c r="I336" s="55">
        <v>0</v>
      </c>
      <c r="J336" s="55">
        <v>0</v>
      </c>
      <c r="K336" s="55">
        <v>0</v>
      </c>
      <c r="L336" s="55">
        <v>0</v>
      </c>
    </row>
    <row r="337" spans="1:12" hidden="1" collapsed="1">
      <c r="A337" s="52">
        <v>3</v>
      </c>
      <c r="B337" s="48">
        <v>3</v>
      </c>
      <c r="C337" s="49">
        <v>2</v>
      </c>
      <c r="D337" s="50">
        <v>1</v>
      </c>
      <c r="E337" s="48">
        <v>3</v>
      </c>
      <c r="F337" s="51">
        <v>2</v>
      </c>
      <c r="G337" s="72" t="s">
        <v>197</v>
      </c>
      <c r="H337" s="37">
        <v>307</v>
      </c>
      <c r="I337" s="73">
        <v>0</v>
      </c>
      <c r="J337" s="108">
        <v>0</v>
      </c>
      <c r="K337" s="73">
        <v>0</v>
      </c>
      <c r="L337" s="73">
        <v>0</v>
      </c>
    </row>
    <row r="338" spans="1:12" hidden="1" collapsed="1">
      <c r="A338" s="60">
        <v>3</v>
      </c>
      <c r="B338" s="60">
        <v>3</v>
      </c>
      <c r="C338" s="69">
        <v>2</v>
      </c>
      <c r="D338" s="72">
        <v>2</v>
      </c>
      <c r="E338" s="69"/>
      <c r="F338" s="71"/>
      <c r="G338" s="72" t="s">
        <v>211</v>
      </c>
      <c r="H338" s="37">
        <v>308</v>
      </c>
      <c r="I338" s="65">
        <f>I339</f>
        <v>0</v>
      </c>
      <c r="J338" s="109">
        <f>J339</f>
        <v>0</v>
      </c>
      <c r="K338" s="66">
        <f>K339</f>
        <v>0</v>
      </c>
      <c r="L338" s="66">
        <f>L339</f>
        <v>0</v>
      </c>
    </row>
    <row r="339" spans="1:12" hidden="1" collapsed="1">
      <c r="A339" s="52">
        <v>3</v>
      </c>
      <c r="B339" s="52">
        <v>3</v>
      </c>
      <c r="C339" s="48">
        <v>2</v>
      </c>
      <c r="D339" s="50">
        <v>2</v>
      </c>
      <c r="E339" s="48">
        <v>1</v>
      </c>
      <c r="F339" s="51"/>
      <c r="G339" s="72" t="s">
        <v>211</v>
      </c>
      <c r="H339" s="37">
        <v>309</v>
      </c>
      <c r="I339" s="38">
        <f>SUM(I340:I341)</f>
        <v>0</v>
      </c>
      <c r="J339" s="78">
        <f>SUM(J340:J341)</f>
        <v>0</v>
      </c>
      <c r="K339" s="39">
        <f>SUM(K340:K341)</f>
        <v>0</v>
      </c>
      <c r="L339" s="39">
        <f>SUM(L340:L341)</f>
        <v>0</v>
      </c>
    </row>
    <row r="340" spans="1:12" hidden="1" collapsed="1">
      <c r="A340" s="52">
        <v>3</v>
      </c>
      <c r="B340" s="52">
        <v>3</v>
      </c>
      <c r="C340" s="48">
        <v>2</v>
      </c>
      <c r="D340" s="50">
        <v>2</v>
      </c>
      <c r="E340" s="52">
        <v>1</v>
      </c>
      <c r="F340" s="82">
        <v>1</v>
      </c>
      <c r="G340" s="50" t="s">
        <v>212</v>
      </c>
      <c r="H340" s="37">
        <v>310</v>
      </c>
      <c r="I340" s="55">
        <v>0</v>
      </c>
      <c r="J340" s="55">
        <v>0</v>
      </c>
      <c r="K340" s="55">
        <v>0</v>
      </c>
      <c r="L340" s="55">
        <v>0</v>
      </c>
    </row>
    <row r="341" spans="1:12" hidden="1" collapsed="1">
      <c r="A341" s="60">
        <v>3</v>
      </c>
      <c r="B341" s="60">
        <v>3</v>
      </c>
      <c r="C341" s="61">
        <v>2</v>
      </c>
      <c r="D341" s="62">
        <v>2</v>
      </c>
      <c r="E341" s="63">
        <v>1</v>
      </c>
      <c r="F341" s="90">
        <v>2</v>
      </c>
      <c r="G341" s="63" t="s">
        <v>213</v>
      </c>
      <c r="H341" s="37">
        <v>311</v>
      </c>
      <c r="I341" s="55">
        <v>0</v>
      </c>
      <c r="J341" s="55">
        <v>0</v>
      </c>
      <c r="K341" s="55">
        <v>0</v>
      </c>
      <c r="L341" s="55">
        <v>0</v>
      </c>
    </row>
    <row r="342" spans="1:12" ht="23.25" hidden="1" customHeight="1" collapsed="1">
      <c r="A342" s="52">
        <v>3</v>
      </c>
      <c r="B342" s="52">
        <v>3</v>
      </c>
      <c r="C342" s="48">
        <v>2</v>
      </c>
      <c r="D342" s="49">
        <v>3</v>
      </c>
      <c r="E342" s="50"/>
      <c r="F342" s="82"/>
      <c r="G342" s="50" t="s">
        <v>214</v>
      </c>
      <c r="H342" s="37">
        <v>312</v>
      </c>
      <c r="I342" s="38">
        <f>I343</f>
        <v>0</v>
      </c>
      <c r="J342" s="78">
        <f>J343</f>
        <v>0</v>
      </c>
      <c r="K342" s="39">
        <f>K343</f>
        <v>0</v>
      </c>
      <c r="L342" s="39">
        <f>L343</f>
        <v>0</v>
      </c>
    </row>
    <row r="343" spans="1:12" ht="13.5" hidden="1" customHeight="1" collapsed="1">
      <c r="A343" s="52">
        <v>3</v>
      </c>
      <c r="B343" s="52">
        <v>3</v>
      </c>
      <c r="C343" s="48">
        <v>2</v>
      </c>
      <c r="D343" s="49">
        <v>3</v>
      </c>
      <c r="E343" s="50">
        <v>1</v>
      </c>
      <c r="F343" s="82"/>
      <c r="G343" s="50" t="s">
        <v>214</v>
      </c>
      <c r="H343" s="37">
        <v>313</v>
      </c>
      <c r="I343" s="38">
        <f>I344+I345</f>
        <v>0</v>
      </c>
      <c r="J343" s="38">
        <f>J344+J345</f>
        <v>0</v>
      </c>
      <c r="K343" s="38">
        <f>K344+K345</f>
        <v>0</v>
      </c>
      <c r="L343" s="38">
        <f>L344+L345</f>
        <v>0</v>
      </c>
    </row>
    <row r="344" spans="1:12" ht="28.5" hidden="1" customHeight="1" collapsed="1">
      <c r="A344" s="52">
        <v>3</v>
      </c>
      <c r="B344" s="52">
        <v>3</v>
      </c>
      <c r="C344" s="48">
        <v>2</v>
      </c>
      <c r="D344" s="49">
        <v>3</v>
      </c>
      <c r="E344" s="50">
        <v>1</v>
      </c>
      <c r="F344" s="82">
        <v>1</v>
      </c>
      <c r="G344" s="50" t="s">
        <v>215</v>
      </c>
      <c r="H344" s="37">
        <v>314</v>
      </c>
      <c r="I344" s="98">
        <v>0</v>
      </c>
      <c r="J344" s="98">
        <v>0</v>
      </c>
      <c r="K344" s="98">
        <v>0</v>
      </c>
      <c r="L344" s="97">
        <v>0</v>
      </c>
    </row>
    <row r="345" spans="1:12" ht="27.75" hidden="1" customHeight="1" collapsed="1">
      <c r="A345" s="52">
        <v>3</v>
      </c>
      <c r="B345" s="52">
        <v>3</v>
      </c>
      <c r="C345" s="48">
        <v>2</v>
      </c>
      <c r="D345" s="49">
        <v>3</v>
      </c>
      <c r="E345" s="50">
        <v>1</v>
      </c>
      <c r="F345" s="82">
        <v>2</v>
      </c>
      <c r="G345" s="50" t="s">
        <v>216</v>
      </c>
      <c r="H345" s="37">
        <v>315</v>
      </c>
      <c r="I345" s="55">
        <v>0</v>
      </c>
      <c r="J345" s="55">
        <v>0</v>
      </c>
      <c r="K345" s="55">
        <v>0</v>
      </c>
      <c r="L345" s="55">
        <v>0</v>
      </c>
    </row>
    <row r="346" spans="1:12" hidden="1" collapsed="1">
      <c r="A346" s="52">
        <v>3</v>
      </c>
      <c r="B346" s="52">
        <v>3</v>
      </c>
      <c r="C346" s="48">
        <v>2</v>
      </c>
      <c r="D346" s="49">
        <v>4</v>
      </c>
      <c r="E346" s="49"/>
      <c r="F346" s="51"/>
      <c r="G346" s="50" t="s">
        <v>217</v>
      </c>
      <c r="H346" s="37">
        <v>316</v>
      </c>
      <c r="I346" s="38">
        <f>I347</f>
        <v>0</v>
      </c>
      <c r="J346" s="78">
        <f>J347</f>
        <v>0</v>
      </c>
      <c r="K346" s="39">
        <f>K347</f>
        <v>0</v>
      </c>
      <c r="L346" s="39">
        <f>L347</f>
        <v>0</v>
      </c>
    </row>
    <row r="347" spans="1:12" hidden="1" collapsed="1">
      <c r="A347" s="68">
        <v>3</v>
      </c>
      <c r="B347" s="68">
        <v>3</v>
      </c>
      <c r="C347" s="43">
        <v>2</v>
      </c>
      <c r="D347" s="41">
        <v>4</v>
      </c>
      <c r="E347" s="41">
        <v>1</v>
      </c>
      <c r="F347" s="44"/>
      <c r="G347" s="50" t="s">
        <v>217</v>
      </c>
      <c r="H347" s="37">
        <v>317</v>
      </c>
      <c r="I347" s="58">
        <f>SUM(I348:I349)</f>
        <v>0</v>
      </c>
      <c r="J347" s="79">
        <f>SUM(J348:J349)</f>
        <v>0</v>
      </c>
      <c r="K347" s="59">
        <f>SUM(K348:K349)</f>
        <v>0</v>
      </c>
      <c r="L347" s="59">
        <f>SUM(L348:L349)</f>
        <v>0</v>
      </c>
    </row>
    <row r="348" spans="1:12" ht="15.75" hidden="1" customHeight="1" collapsed="1">
      <c r="A348" s="52">
        <v>3</v>
      </c>
      <c r="B348" s="52">
        <v>3</v>
      </c>
      <c r="C348" s="48">
        <v>2</v>
      </c>
      <c r="D348" s="49">
        <v>4</v>
      </c>
      <c r="E348" s="49">
        <v>1</v>
      </c>
      <c r="F348" s="51">
        <v>1</v>
      </c>
      <c r="G348" s="50" t="s">
        <v>218</v>
      </c>
      <c r="H348" s="37">
        <v>318</v>
      </c>
      <c r="I348" s="55">
        <v>0</v>
      </c>
      <c r="J348" s="55">
        <v>0</v>
      </c>
      <c r="K348" s="55">
        <v>0</v>
      </c>
      <c r="L348" s="55">
        <v>0</v>
      </c>
    </row>
    <row r="349" spans="1:12" hidden="1" collapsed="1">
      <c r="A349" s="52">
        <v>3</v>
      </c>
      <c r="B349" s="52">
        <v>3</v>
      </c>
      <c r="C349" s="48">
        <v>2</v>
      </c>
      <c r="D349" s="49">
        <v>4</v>
      </c>
      <c r="E349" s="49">
        <v>1</v>
      </c>
      <c r="F349" s="51">
        <v>2</v>
      </c>
      <c r="G349" s="50" t="s">
        <v>226</v>
      </c>
      <c r="H349" s="37">
        <v>319</v>
      </c>
      <c r="I349" s="55">
        <v>0</v>
      </c>
      <c r="J349" s="55">
        <v>0</v>
      </c>
      <c r="K349" s="55">
        <v>0</v>
      </c>
      <c r="L349" s="55">
        <v>0</v>
      </c>
    </row>
    <row r="350" spans="1:12" hidden="1" collapsed="1">
      <c r="A350" s="52">
        <v>3</v>
      </c>
      <c r="B350" s="52">
        <v>3</v>
      </c>
      <c r="C350" s="48">
        <v>2</v>
      </c>
      <c r="D350" s="49">
        <v>5</v>
      </c>
      <c r="E350" s="49"/>
      <c r="F350" s="51"/>
      <c r="G350" s="50" t="s">
        <v>220</v>
      </c>
      <c r="H350" s="37">
        <v>320</v>
      </c>
      <c r="I350" s="38">
        <f t="shared" ref="I350:L351" si="31">I351</f>
        <v>0</v>
      </c>
      <c r="J350" s="78">
        <f t="shared" si="31"/>
        <v>0</v>
      </c>
      <c r="K350" s="39">
        <f t="shared" si="31"/>
        <v>0</v>
      </c>
      <c r="L350" s="39">
        <f t="shared" si="31"/>
        <v>0</v>
      </c>
    </row>
    <row r="351" spans="1:12" hidden="1" collapsed="1">
      <c r="A351" s="68">
        <v>3</v>
      </c>
      <c r="B351" s="68">
        <v>3</v>
      </c>
      <c r="C351" s="43">
        <v>2</v>
      </c>
      <c r="D351" s="41">
        <v>5</v>
      </c>
      <c r="E351" s="41">
        <v>1</v>
      </c>
      <c r="F351" s="44"/>
      <c r="G351" s="50" t="s">
        <v>220</v>
      </c>
      <c r="H351" s="37">
        <v>321</v>
      </c>
      <c r="I351" s="58">
        <f t="shared" si="31"/>
        <v>0</v>
      </c>
      <c r="J351" s="79">
        <f t="shared" si="31"/>
        <v>0</v>
      </c>
      <c r="K351" s="59">
        <f t="shared" si="31"/>
        <v>0</v>
      </c>
      <c r="L351" s="59">
        <f t="shared" si="31"/>
        <v>0</v>
      </c>
    </row>
    <row r="352" spans="1:12" hidden="1" collapsed="1">
      <c r="A352" s="52">
        <v>3</v>
      </c>
      <c r="B352" s="52">
        <v>3</v>
      </c>
      <c r="C352" s="48">
        <v>2</v>
      </c>
      <c r="D352" s="49">
        <v>5</v>
      </c>
      <c r="E352" s="49">
        <v>1</v>
      </c>
      <c r="F352" s="51">
        <v>1</v>
      </c>
      <c r="G352" s="50" t="s">
        <v>220</v>
      </c>
      <c r="H352" s="37">
        <v>322</v>
      </c>
      <c r="I352" s="98">
        <v>0</v>
      </c>
      <c r="J352" s="98">
        <v>0</v>
      </c>
      <c r="K352" s="98">
        <v>0</v>
      </c>
      <c r="L352" s="97">
        <v>0</v>
      </c>
    </row>
    <row r="353" spans="1:12" ht="16.5" hidden="1" customHeight="1" collapsed="1">
      <c r="A353" s="52">
        <v>3</v>
      </c>
      <c r="B353" s="52">
        <v>3</v>
      </c>
      <c r="C353" s="48">
        <v>2</v>
      </c>
      <c r="D353" s="49">
        <v>6</v>
      </c>
      <c r="E353" s="49"/>
      <c r="F353" s="51"/>
      <c r="G353" s="50" t="s">
        <v>190</v>
      </c>
      <c r="H353" s="37">
        <v>323</v>
      </c>
      <c r="I353" s="38">
        <f t="shared" ref="I353:L354" si="32">I354</f>
        <v>0</v>
      </c>
      <c r="J353" s="78">
        <f t="shared" si="32"/>
        <v>0</v>
      </c>
      <c r="K353" s="39">
        <f t="shared" si="32"/>
        <v>0</v>
      </c>
      <c r="L353" s="39">
        <f t="shared" si="32"/>
        <v>0</v>
      </c>
    </row>
    <row r="354" spans="1:12" ht="15" hidden="1" customHeight="1" collapsed="1">
      <c r="A354" s="52">
        <v>3</v>
      </c>
      <c r="B354" s="52">
        <v>3</v>
      </c>
      <c r="C354" s="48">
        <v>2</v>
      </c>
      <c r="D354" s="49">
        <v>6</v>
      </c>
      <c r="E354" s="49">
        <v>1</v>
      </c>
      <c r="F354" s="51"/>
      <c r="G354" s="50" t="s">
        <v>190</v>
      </c>
      <c r="H354" s="37">
        <v>324</v>
      </c>
      <c r="I354" s="38">
        <f t="shared" si="32"/>
        <v>0</v>
      </c>
      <c r="J354" s="78">
        <f t="shared" si="32"/>
        <v>0</v>
      </c>
      <c r="K354" s="39">
        <f t="shared" si="32"/>
        <v>0</v>
      </c>
      <c r="L354" s="39">
        <f t="shared" si="32"/>
        <v>0</v>
      </c>
    </row>
    <row r="355" spans="1:12" ht="13.5" hidden="1" customHeight="1" collapsed="1">
      <c r="A355" s="60">
        <v>3</v>
      </c>
      <c r="B355" s="60">
        <v>3</v>
      </c>
      <c r="C355" s="61">
        <v>2</v>
      </c>
      <c r="D355" s="62">
        <v>6</v>
      </c>
      <c r="E355" s="62">
        <v>1</v>
      </c>
      <c r="F355" s="64">
        <v>1</v>
      </c>
      <c r="G355" s="63" t="s">
        <v>190</v>
      </c>
      <c r="H355" s="37">
        <v>325</v>
      </c>
      <c r="I355" s="98">
        <v>0</v>
      </c>
      <c r="J355" s="98">
        <v>0</v>
      </c>
      <c r="K355" s="98">
        <v>0</v>
      </c>
      <c r="L355" s="97">
        <v>0</v>
      </c>
    </row>
    <row r="356" spans="1:12" ht="15" hidden="1" customHeight="1" collapsed="1">
      <c r="A356" s="52">
        <v>3</v>
      </c>
      <c r="B356" s="52">
        <v>3</v>
      </c>
      <c r="C356" s="48">
        <v>2</v>
      </c>
      <c r="D356" s="49">
        <v>7</v>
      </c>
      <c r="E356" s="49"/>
      <c r="F356" s="51"/>
      <c r="G356" s="50" t="s">
        <v>222</v>
      </c>
      <c r="H356" s="37">
        <v>326</v>
      </c>
      <c r="I356" s="38">
        <f>I357</f>
        <v>0</v>
      </c>
      <c r="J356" s="78">
        <f>J357</f>
        <v>0</v>
      </c>
      <c r="K356" s="39">
        <f>K357</f>
        <v>0</v>
      </c>
      <c r="L356" s="39">
        <f>L357</f>
        <v>0</v>
      </c>
    </row>
    <row r="357" spans="1:12" ht="12.75" hidden="1" customHeight="1" collapsed="1">
      <c r="A357" s="60">
        <v>3</v>
      </c>
      <c r="B357" s="60">
        <v>3</v>
      </c>
      <c r="C357" s="61">
        <v>2</v>
      </c>
      <c r="D357" s="62">
        <v>7</v>
      </c>
      <c r="E357" s="62">
        <v>1</v>
      </c>
      <c r="F357" s="64"/>
      <c r="G357" s="50" t="s">
        <v>222</v>
      </c>
      <c r="H357" s="37">
        <v>327</v>
      </c>
      <c r="I357" s="38">
        <f>SUM(I358:I359)</f>
        <v>0</v>
      </c>
      <c r="J357" s="38">
        <f>SUM(J358:J359)</f>
        <v>0</v>
      </c>
      <c r="K357" s="38">
        <f>SUM(K358:K359)</f>
        <v>0</v>
      </c>
      <c r="L357" s="38">
        <f>SUM(L358:L359)</f>
        <v>0</v>
      </c>
    </row>
    <row r="358" spans="1:12" ht="27" hidden="1" customHeight="1" collapsed="1">
      <c r="A358" s="52">
        <v>3</v>
      </c>
      <c r="B358" s="52">
        <v>3</v>
      </c>
      <c r="C358" s="48">
        <v>2</v>
      </c>
      <c r="D358" s="49">
        <v>7</v>
      </c>
      <c r="E358" s="49">
        <v>1</v>
      </c>
      <c r="F358" s="51">
        <v>1</v>
      </c>
      <c r="G358" s="50" t="s">
        <v>223</v>
      </c>
      <c r="H358" s="37">
        <v>328</v>
      </c>
      <c r="I358" s="98">
        <v>0</v>
      </c>
      <c r="J358" s="98">
        <v>0</v>
      </c>
      <c r="K358" s="98">
        <v>0</v>
      </c>
      <c r="L358" s="97">
        <v>0</v>
      </c>
    </row>
    <row r="359" spans="1:12" ht="30" hidden="1" customHeight="1" collapsed="1">
      <c r="A359" s="52">
        <v>3</v>
      </c>
      <c r="B359" s="52">
        <v>3</v>
      </c>
      <c r="C359" s="48">
        <v>2</v>
      </c>
      <c r="D359" s="49">
        <v>7</v>
      </c>
      <c r="E359" s="49">
        <v>1</v>
      </c>
      <c r="F359" s="51">
        <v>2</v>
      </c>
      <c r="G359" s="50" t="s">
        <v>224</v>
      </c>
      <c r="H359" s="37">
        <v>329</v>
      </c>
      <c r="I359" s="55">
        <v>0</v>
      </c>
      <c r="J359" s="55">
        <v>0</v>
      </c>
      <c r="K359" s="55">
        <v>0</v>
      </c>
      <c r="L359" s="55">
        <v>0</v>
      </c>
    </row>
    <row r="360" spans="1:12" ht="18.75" customHeight="1">
      <c r="A360" s="20"/>
      <c r="B360" s="20"/>
      <c r="C360" s="21"/>
      <c r="D360" s="110"/>
      <c r="E360" s="111"/>
      <c r="F360" s="112"/>
      <c r="G360" s="113" t="s">
        <v>227</v>
      </c>
      <c r="H360" s="37">
        <v>330</v>
      </c>
      <c r="I360" s="87">
        <f>SUM(I30+I176)</f>
        <v>827403</v>
      </c>
      <c r="J360" s="87">
        <f>SUM(J30+J176)</f>
        <v>586903</v>
      </c>
      <c r="K360" s="87">
        <f>SUM(K30+K176)</f>
        <v>465157.91</v>
      </c>
      <c r="L360" s="87">
        <f>SUM(L30+L176)</f>
        <v>465157.91</v>
      </c>
    </row>
    <row r="361" spans="1:12" ht="18.75" customHeight="1">
      <c r="G361" s="114"/>
      <c r="H361" s="37"/>
      <c r="I361" s="115"/>
      <c r="J361" s="116"/>
      <c r="K361" s="116"/>
      <c r="L361" s="116"/>
    </row>
    <row r="362" spans="1:12" ht="18.75" customHeight="1">
      <c r="D362" s="117"/>
      <c r="E362" s="117"/>
      <c r="F362" s="23"/>
      <c r="G362" s="117" t="s">
        <v>228</v>
      </c>
      <c r="H362" s="133"/>
      <c r="I362" s="118"/>
      <c r="J362" s="116"/>
      <c r="K362" s="117" t="s">
        <v>229</v>
      </c>
      <c r="L362" s="118"/>
    </row>
    <row r="363" spans="1:12" ht="18.75" customHeight="1">
      <c r="A363" s="119"/>
      <c r="B363" s="119"/>
      <c r="C363" s="119"/>
      <c r="D363" s="120" t="s">
        <v>230</v>
      </c>
      <c r="E363"/>
      <c r="F363"/>
      <c r="G363" s="133"/>
      <c r="H363" s="133"/>
      <c r="I363" s="405" t="s">
        <v>231</v>
      </c>
      <c r="K363" s="446" t="s">
        <v>232</v>
      </c>
      <c r="L363" s="446"/>
    </row>
    <row r="364" spans="1:12" ht="15.75" customHeight="1">
      <c r="I364" s="121"/>
      <c r="K364" s="121"/>
      <c r="L364" s="121"/>
    </row>
    <row r="365" spans="1:12" ht="15.75" customHeight="1">
      <c r="D365" s="117"/>
      <c r="E365" s="117"/>
      <c r="F365" s="23"/>
      <c r="G365" s="117" t="s">
        <v>233</v>
      </c>
      <c r="I365" s="121"/>
      <c r="K365" s="117" t="s">
        <v>234</v>
      </c>
      <c r="L365" s="122"/>
    </row>
    <row r="366" spans="1:12" ht="26.25" customHeight="1">
      <c r="D366" s="447" t="s">
        <v>235</v>
      </c>
      <c r="E366" s="448"/>
      <c r="F366" s="448"/>
      <c r="G366" s="448"/>
      <c r="H366" s="123"/>
      <c r="I366" s="124" t="s">
        <v>231</v>
      </c>
      <c r="K366" s="446" t="s">
        <v>232</v>
      </c>
      <c r="L366" s="446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2E88-25C9-4786-8F79-6D327638D7BC}">
  <dimension ref="A1:AJ366"/>
  <sheetViews>
    <sheetView workbookViewId="0">
      <selection activeCell="R50" sqref="R50"/>
    </sheetView>
  </sheetViews>
  <sheetFormatPr defaultRowHeight="15"/>
  <cols>
    <col min="1" max="4" width="2" style="1" customWidth="1"/>
    <col min="5" max="5" width="2.140625" style="1" customWidth="1"/>
    <col min="6" max="6" width="3.5703125" style="394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2"/>
      <c r="H1" s="3"/>
      <c r="I1" s="4"/>
      <c r="J1" s="395" t="s">
        <v>0</v>
      </c>
      <c r="K1" s="395"/>
      <c r="L1" s="395"/>
      <c r="M1" s="125"/>
      <c r="N1" s="395"/>
      <c r="O1" s="395"/>
      <c r="P1" s="39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3"/>
      <c r="I2"/>
      <c r="J2" s="395" t="s">
        <v>1</v>
      </c>
      <c r="K2" s="395"/>
      <c r="L2" s="395"/>
      <c r="M2" s="125"/>
      <c r="N2" s="395"/>
      <c r="O2" s="395"/>
      <c r="P2" s="395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5"/>
      <c r="I3" s="3"/>
      <c r="J3" s="395" t="s">
        <v>2</v>
      </c>
      <c r="K3" s="395"/>
      <c r="L3" s="395"/>
      <c r="M3" s="125"/>
      <c r="N3" s="395"/>
      <c r="O3" s="395"/>
      <c r="P3" s="39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6" t="s">
        <v>3</v>
      </c>
      <c r="H4" s="3"/>
      <c r="I4"/>
      <c r="J4" s="395" t="s">
        <v>4</v>
      </c>
      <c r="K4" s="395"/>
      <c r="L4" s="395"/>
      <c r="M4" s="125"/>
      <c r="N4" s="126"/>
      <c r="O4" s="126"/>
      <c r="P4" s="395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7"/>
      <c r="I5"/>
      <c r="J5" s="395" t="s">
        <v>5</v>
      </c>
      <c r="K5" s="395"/>
      <c r="L5" s="395"/>
      <c r="M5" s="125"/>
      <c r="N5" s="395"/>
      <c r="O5" s="395"/>
      <c r="P5" s="395"/>
      <c r="Q5" s="395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34" t="s">
        <v>6</v>
      </c>
      <c r="H6" s="395"/>
      <c r="I6" s="395"/>
      <c r="J6" s="8"/>
      <c r="K6" s="8"/>
      <c r="L6" s="9"/>
      <c r="M6" s="12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62" t="s">
        <v>7</v>
      </c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12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396"/>
      <c r="B8" s="397"/>
      <c r="C8" s="397"/>
      <c r="D8" s="397"/>
      <c r="E8" s="397"/>
      <c r="F8" s="397"/>
      <c r="G8" s="464" t="s">
        <v>8</v>
      </c>
      <c r="H8" s="464"/>
      <c r="I8" s="464"/>
      <c r="J8" s="464"/>
      <c r="K8" s="464"/>
      <c r="L8" s="397"/>
      <c r="M8" s="12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65" t="s">
        <v>462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12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66" t="s">
        <v>463</v>
      </c>
      <c r="H10" s="466"/>
      <c r="I10" s="466"/>
      <c r="J10" s="466"/>
      <c r="K10" s="466"/>
      <c r="M10" s="125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67" t="s">
        <v>9</v>
      </c>
      <c r="H11" s="467"/>
      <c r="I11" s="467"/>
      <c r="J11" s="467"/>
      <c r="K11" s="46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65" t="s">
        <v>10</v>
      </c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66" t="s">
        <v>465</v>
      </c>
      <c r="H15" s="466"/>
      <c r="I15" s="466"/>
      <c r="J15" s="466"/>
      <c r="K15" s="466"/>
    </row>
    <row r="16" spans="1:36" ht="11.25" customHeight="1">
      <c r="G16" s="468" t="s">
        <v>11</v>
      </c>
      <c r="H16" s="468"/>
      <c r="I16" s="468"/>
      <c r="J16" s="468"/>
      <c r="K16" s="468"/>
    </row>
    <row r="17" spans="1:17" ht="15" customHeight="1">
      <c r="B17"/>
      <c r="C17"/>
      <c r="D17"/>
      <c r="E17" s="469" t="s">
        <v>12</v>
      </c>
      <c r="F17" s="469"/>
      <c r="G17" s="469"/>
      <c r="H17" s="469"/>
      <c r="I17" s="469"/>
      <c r="J17" s="469"/>
      <c r="K17" s="469"/>
      <c r="L17"/>
    </row>
    <row r="18" spans="1:17" ht="12" customHeight="1">
      <c r="A18" s="470" t="s">
        <v>13</v>
      </c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127"/>
    </row>
    <row r="19" spans="1:17" ht="12" customHeight="1">
      <c r="F19" s="1"/>
      <c r="J19" s="10"/>
      <c r="K19" s="11"/>
      <c r="L19" s="12" t="s">
        <v>14</v>
      </c>
      <c r="M19" s="127"/>
    </row>
    <row r="20" spans="1:17" ht="11.25" customHeight="1">
      <c r="F20" s="1"/>
      <c r="J20" s="13" t="s">
        <v>15</v>
      </c>
      <c r="K20" s="5"/>
      <c r="L20" s="14">
        <v>188773688</v>
      </c>
      <c r="M20" s="127"/>
    </row>
    <row r="21" spans="1:17" ht="12" customHeight="1">
      <c r="E21" s="395"/>
      <c r="F21" s="398"/>
      <c r="I21" s="15"/>
      <c r="J21" s="15"/>
      <c r="K21" s="16" t="s">
        <v>16</v>
      </c>
      <c r="L21" s="14"/>
      <c r="M21" s="127"/>
    </row>
    <row r="22" spans="1:17" ht="14.25" customHeight="1">
      <c r="A22" s="461" t="s">
        <v>17</v>
      </c>
      <c r="B22" s="461"/>
      <c r="C22" s="461"/>
      <c r="D22" s="461"/>
      <c r="E22" s="461"/>
      <c r="F22" s="461"/>
      <c r="G22" s="461"/>
      <c r="H22" s="461"/>
      <c r="I22" s="461"/>
      <c r="K22" s="16" t="s">
        <v>18</v>
      </c>
      <c r="L22" s="17" t="s">
        <v>19</v>
      </c>
      <c r="M22" s="127"/>
    </row>
    <row r="23" spans="1:17" ht="14.25" customHeight="1">
      <c r="A23" s="461" t="s">
        <v>365</v>
      </c>
      <c r="B23" s="461"/>
      <c r="C23" s="461"/>
      <c r="D23" s="461"/>
      <c r="E23" s="461"/>
      <c r="F23" s="461"/>
      <c r="G23" s="461"/>
      <c r="H23" s="461"/>
      <c r="I23" s="461"/>
      <c r="J23" s="393" t="s">
        <v>21</v>
      </c>
      <c r="K23" s="18" t="s">
        <v>22</v>
      </c>
      <c r="L23" s="14"/>
      <c r="M23" s="127"/>
    </row>
    <row r="24" spans="1:17" ht="12.75" customHeight="1">
      <c r="F24" s="1"/>
      <c r="G24" s="19" t="s">
        <v>23</v>
      </c>
      <c r="H24" s="20" t="s">
        <v>239</v>
      </c>
      <c r="I24" s="21" t="s">
        <v>236</v>
      </c>
      <c r="J24" s="22"/>
      <c r="K24" s="14"/>
      <c r="L24" s="14"/>
      <c r="M24" s="127"/>
    </row>
    <row r="25" spans="1:17" ht="13.5" customHeight="1">
      <c r="F25" s="1"/>
      <c r="G25" s="449" t="s">
        <v>24</v>
      </c>
      <c r="H25" s="449"/>
      <c r="I25" s="135" t="s">
        <v>25</v>
      </c>
      <c r="J25" s="136" t="s">
        <v>26</v>
      </c>
      <c r="K25" s="137" t="s">
        <v>26</v>
      </c>
      <c r="L25" s="137" t="s">
        <v>26</v>
      </c>
      <c r="M25" s="127"/>
    </row>
    <row r="26" spans="1:17">
      <c r="A26" s="450" t="s">
        <v>240</v>
      </c>
      <c r="B26" s="450"/>
      <c r="C26" s="450"/>
      <c r="D26" s="450"/>
      <c r="E26" s="450"/>
      <c r="F26" s="450"/>
      <c r="G26" s="450"/>
      <c r="H26" s="450"/>
      <c r="I26" s="450"/>
      <c r="J26" s="23"/>
      <c r="K26" s="24"/>
      <c r="L26" s="25" t="s">
        <v>27</v>
      </c>
      <c r="M26" s="128"/>
    </row>
    <row r="27" spans="1:17" ht="24" customHeight="1">
      <c r="A27" s="451" t="s">
        <v>28</v>
      </c>
      <c r="B27" s="452"/>
      <c r="C27" s="452"/>
      <c r="D27" s="452"/>
      <c r="E27" s="452"/>
      <c r="F27" s="452"/>
      <c r="G27" s="455" t="s">
        <v>29</v>
      </c>
      <c r="H27" s="457" t="s">
        <v>30</v>
      </c>
      <c r="I27" s="459" t="s">
        <v>31</v>
      </c>
      <c r="J27" s="460"/>
      <c r="K27" s="439" t="s">
        <v>32</v>
      </c>
      <c r="L27" s="441" t="s">
        <v>33</v>
      </c>
      <c r="M27" s="128"/>
    </row>
    <row r="28" spans="1:17" ht="46.5" customHeight="1">
      <c r="A28" s="453"/>
      <c r="B28" s="454"/>
      <c r="C28" s="454"/>
      <c r="D28" s="454"/>
      <c r="E28" s="454"/>
      <c r="F28" s="454"/>
      <c r="G28" s="456"/>
      <c r="H28" s="458"/>
      <c r="I28" s="26" t="s">
        <v>34</v>
      </c>
      <c r="J28" s="27" t="s">
        <v>35</v>
      </c>
      <c r="K28" s="440"/>
      <c r="L28" s="442"/>
    </row>
    <row r="29" spans="1:17" ht="11.25" customHeight="1">
      <c r="A29" s="443" t="s">
        <v>22</v>
      </c>
      <c r="B29" s="444"/>
      <c r="C29" s="444"/>
      <c r="D29" s="444"/>
      <c r="E29" s="444"/>
      <c r="F29" s="445"/>
      <c r="G29" s="28">
        <v>2</v>
      </c>
      <c r="H29" s="29">
        <v>3</v>
      </c>
      <c r="I29" s="30" t="s">
        <v>36</v>
      </c>
      <c r="J29" s="31" t="s">
        <v>37</v>
      </c>
      <c r="K29" s="32">
        <v>6</v>
      </c>
      <c r="L29" s="32">
        <v>7</v>
      </c>
    </row>
    <row r="30" spans="1:17" s="114" customFormat="1" ht="14.25" customHeight="1">
      <c r="A30" s="33">
        <v>2</v>
      </c>
      <c r="B30" s="33"/>
      <c r="C30" s="34"/>
      <c r="D30" s="35"/>
      <c r="E30" s="33"/>
      <c r="F30" s="36"/>
      <c r="G30" s="35" t="s">
        <v>38</v>
      </c>
      <c r="H30" s="37">
        <v>1</v>
      </c>
      <c r="I30" s="38">
        <f>SUM(I31+I42+I61+I82+I89+I109+I131+I150+I160)</f>
        <v>565402</v>
      </c>
      <c r="J30" s="38">
        <f>SUM(J31+J42+J61+J82+J89+J109+J131+J150+J160)</f>
        <v>411102</v>
      </c>
      <c r="K30" s="39">
        <f>SUM(K31+K42+K61+K82+K89+K109+K131+K150+K160)</f>
        <v>331268.85000000003</v>
      </c>
      <c r="L30" s="38">
        <f>SUM(L31+L42+L61+L82+L89+L109+L131+L150+L160)</f>
        <v>331268.85000000003</v>
      </c>
    </row>
    <row r="31" spans="1:17" ht="16.5" customHeight="1">
      <c r="A31" s="33">
        <v>2</v>
      </c>
      <c r="B31" s="40">
        <v>1</v>
      </c>
      <c r="C31" s="41"/>
      <c r="D31" s="42"/>
      <c r="E31" s="43"/>
      <c r="F31" s="44"/>
      <c r="G31" s="45" t="s">
        <v>39</v>
      </c>
      <c r="H31" s="37">
        <v>2</v>
      </c>
      <c r="I31" s="38">
        <f>SUM(I32+I38)</f>
        <v>453805</v>
      </c>
      <c r="J31" s="38">
        <f>SUM(J32+J38)</f>
        <v>329505</v>
      </c>
      <c r="K31" s="46">
        <f>SUM(K32+K38)</f>
        <v>270870.09000000003</v>
      </c>
      <c r="L31" s="47">
        <f>SUM(L32+L38)</f>
        <v>270870.09000000003</v>
      </c>
    </row>
    <row r="32" spans="1:17" ht="14.25" hidden="1" customHeight="1" collapsed="1">
      <c r="A32" s="48">
        <v>2</v>
      </c>
      <c r="B32" s="48">
        <v>1</v>
      </c>
      <c r="C32" s="49">
        <v>1</v>
      </c>
      <c r="D32" s="50"/>
      <c r="E32" s="48"/>
      <c r="F32" s="51"/>
      <c r="G32" s="50" t="s">
        <v>40</v>
      </c>
      <c r="H32" s="37">
        <v>3</v>
      </c>
      <c r="I32" s="38">
        <f>SUM(I33)</f>
        <v>446969</v>
      </c>
      <c r="J32" s="38">
        <f>SUM(J33)</f>
        <v>324269</v>
      </c>
      <c r="K32" s="39">
        <f>SUM(K33)</f>
        <v>266462.19</v>
      </c>
      <c r="L32" s="38">
        <f>SUM(L33)</f>
        <v>266462.19</v>
      </c>
      <c r="Q32" s="129"/>
    </row>
    <row r="33" spans="1:19" ht="13.5" hidden="1" customHeight="1" collapsed="1">
      <c r="A33" s="52">
        <v>2</v>
      </c>
      <c r="B33" s="48">
        <v>1</v>
      </c>
      <c r="C33" s="49">
        <v>1</v>
      </c>
      <c r="D33" s="50">
        <v>1</v>
      </c>
      <c r="E33" s="48"/>
      <c r="F33" s="51"/>
      <c r="G33" s="50" t="s">
        <v>40</v>
      </c>
      <c r="H33" s="37">
        <v>4</v>
      </c>
      <c r="I33" s="38">
        <f>SUM(I34+I36)</f>
        <v>446969</v>
      </c>
      <c r="J33" s="38">
        <f t="shared" ref="J33:L34" si="0">SUM(J34)</f>
        <v>324269</v>
      </c>
      <c r="K33" s="38">
        <f t="shared" si="0"/>
        <v>266462.19</v>
      </c>
      <c r="L33" s="38">
        <f t="shared" si="0"/>
        <v>266462.19</v>
      </c>
      <c r="Q33" s="129"/>
      <c r="R33" s="129"/>
    </row>
    <row r="34" spans="1:19" ht="14.25" hidden="1" customHeight="1" collapsed="1">
      <c r="A34" s="52">
        <v>2</v>
      </c>
      <c r="B34" s="48">
        <v>1</v>
      </c>
      <c r="C34" s="49">
        <v>1</v>
      </c>
      <c r="D34" s="50">
        <v>1</v>
      </c>
      <c r="E34" s="48">
        <v>1</v>
      </c>
      <c r="F34" s="51"/>
      <c r="G34" s="50" t="s">
        <v>41</v>
      </c>
      <c r="H34" s="37">
        <v>5</v>
      </c>
      <c r="I34" s="39">
        <f>SUM(I35)</f>
        <v>446969</v>
      </c>
      <c r="J34" s="39">
        <f t="shared" si="0"/>
        <v>324269</v>
      </c>
      <c r="K34" s="39">
        <f t="shared" si="0"/>
        <v>266462.19</v>
      </c>
      <c r="L34" s="39">
        <f t="shared" si="0"/>
        <v>266462.19</v>
      </c>
      <c r="Q34" s="129"/>
      <c r="R34" s="129"/>
    </row>
    <row r="35" spans="1:19" ht="14.25" customHeight="1">
      <c r="A35" s="52">
        <v>2</v>
      </c>
      <c r="B35" s="48">
        <v>1</v>
      </c>
      <c r="C35" s="49">
        <v>1</v>
      </c>
      <c r="D35" s="50">
        <v>1</v>
      </c>
      <c r="E35" s="48">
        <v>1</v>
      </c>
      <c r="F35" s="51">
        <v>1</v>
      </c>
      <c r="G35" s="50" t="s">
        <v>41</v>
      </c>
      <c r="H35" s="37">
        <v>6</v>
      </c>
      <c r="I35" s="53">
        <v>446969</v>
      </c>
      <c r="J35" s="54">
        <v>324269</v>
      </c>
      <c r="K35" s="54">
        <v>266462.19</v>
      </c>
      <c r="L35" s="54">
        <v>266462.19</v>
      </c>
      <c r="Q35" s="129"/>
      <c r="R35" s="129"/>
    </row>
    <row r="36" spans="1:19" ht="12.75" hidden="1" customHeight="1" collapsed="1">
      <c r="A36" s="52">
        <v>2</v>
      </c>
      <c r="B36" s="48">
        <v>1</v>
      </c>
      <c r="C36" s="49">
        <v>1</v>
      </c>
      <c r="D36" s="50">
        <v>1</v>
      </c>
      <c r="E36" s="48">
        <v>2</v>
      </c>
      <c r="F36" s="51"/>
      <c r="G36" s="50" t="s">
        <v>42</v>
      </c>
      <c r="H36" s="37">
        <v>7</v>
      </c>
      <c r="I36" s="39">
        <f>I37</f>
        <v>0</v>
      </c>
      <c r="J36" s="39">
        <f>J37</f>
        <v>0</v>
      </c>
      <c r="K36" s="39">
        <f>K37</f>
        <v>0</v>
      </c>
      <c r="L36" s="39">
        <f>L37</f>
        <v>0</v>
      </c>
      <c r="Q36" s="129"/>
      <c r="R36" s="129"/>
    </row>
    <row r="37" spans="1:19" ht="12.75" hidden="1" customHeight="1" collapsed="1">
      <c r="A37" s="52">
        <v>2</v>
      </c>
      <c r="B37" s="48">
        <v>1</v>
      </c>
      <c r="C37" s="49">
        <v>1</v>
      </c>
      <c r="D37" s="50">
        <v>1</v>
      </c>
      <c r="E37" s="48">
        <v>2</v>
      </c>
      <c r="F37" s="51">
        <v>1</v>
      </c>
      <c r="G37" s="50" t="s">
        <v>42</v>
      </c>
      <c r="H37" s="37">
        <v>8</v>
      </c>
      <c r="I37" s="54">
        <v>0</v>
      </c>
      <c r="J37" s="55">
        <v>0</v>
      </c>
      <c r="K37" s="54">
        <v>0</v>
      </c>
      <c r="L37" s="55">
        <v>0</v>
      </c>
      <c r="Q37" s="129"/>
      <c r="R37" s="129"/>
    </row>
    <row r="38" spans="1:19" ht="13.5" hidden="1" customHeight="1" collapsed="1">
      <c r="A38" s="52">
        <v>2</v>
      </c>
      <c r="B38" s="48">
        <v>1</v>
      </c>
      <c r="C38" s="49">
        <v>2</v>
      </c>
      <c r="D38" s="50"/>
      <c r="E38" s="48"/>
      <c r="F38" s="51"/>
      <c r="G38" s="50" t="s">
        <v>43</v>
      </c>
      <c r="H38" s="37">
        <v>9</v>
      </c>
      <c r="I38" s="39">
        <f t="shared" ref="I38:L40" si="1">I39</f>
        <v>6836</v>
      </c>
      <c r="J38" s="38">
        <f t="shared" si="1"/>
        <v>5236</v>
      </c>
      <c r="K38" s="39">
        <f t="shared" si="1"/>
        <v>4407.8999999999996</v>
      </c>
      <c r="L38" s="38">
        <f t="shared" si="1"/>
        <v>4407.8999999999996</v>
      </c>
      <c r="Q38" s="129"/>
      <c r="R38" s="129"/>
    </row>
    <row r="39" spans="1:19" ht="15.75" hidden="1" customHeight="1" collapsed="1">
      <c r="A39" s="52">
        <v>2</v>
      </c>
      <c r="B39" s="48">
        <v>1</v>
      </c>
      <c r="C39" s="49">
        <v>2</v>
      </c>
      <c r="D39" s="50">
        <v>1</v>
      </c>
      <c r="E39" s="48"/>
      <c r="F39" s="51"/>
      <c r="G39" s="50" t="s">
        <v>43</v>
      </c>
      <c r="H39" s="37">
        <v>10</v>
      </c>
      <c r="I39" s="39">
        <f t="shared" si="1"/>
        <v>6836</v>
      </c>
      <c r="J39" s="38">
        <f t="shared" si="1"/>
        <v>5236</v>
      </c>
      <c r="K39" s="38">
        <f t="shared" si="1"/>
        <v>4407.8999999999996</v>
      </c>
      <c r="L39" s="38">
        <f t="shared" si="1"/>
        <v>4407.8999999999996</v>
      </c>
      <c r="Q39" s="129"/>
    </row>
    <row r="40" spans="1:19" ht="13.5" hidden="1" customHeight="1" collapsed="1">
      <c r="A40" s="52">
        <v>2</v>
      </c>
      <c r="B40" s="48">
        <v>1</v>
      </c>
      <c r="C40" s="49">
        <v>2</v>
      </c>
      <c r="D40" s="50">
        <v>1</v>
      </c>
      <c r="E40" s="48">
        <v>1</v>
      </c>
      <c r="F40" s="51"/>
      <c r="G40" s="50" t="s">
        <v>43</v>
      </c>
      <c r="H40" s="37">
        <v>11</v>
      </c>
      <c r="I40" s="38">
        <f t="shared" si="1"/>
        <v>6836</v>
      </c>
      <c r="J40" s="38">
        <f t="shared" si="1"/>
        <v>5236</v>
      </c>
      <c r="K40" s="38">
        <f t="shared" si="1"/>
        <v>4407.8999999999996</v>
      </c>
      <c r="L40" s="38">
        <f t="shared" si="1"/>
        <v>4407.8999999999996</v>
      </c>
      <c r="Q40" s="129"/>
      <c r="R40" s="129"/>
    </row>
    <row r="41" spans="1:19" ht="14.25" customHeight="1">
      <c r="A41" s="52">
        <v>2</v>
      </c>
      <c r="B41" s="48">
        <v>1</v>
      </c>
      <c r="C41" s="49">
        <v>2</v>
      </c>
      <c r="D41" s="50">
        <v>1</v>
      </c>
      <c r="E41" s="48">
        <v>1</v>
      </c>
      <c r="F41" s="51">
        <v>1</v>
      </c>
      <c r="G41" s="50" t="s">
        <v>43</v>
      </c>
      <c r="H41" s="37">
        <v>12</v>
      </c>
      <c r="I41" s="55">
        <v>6836</v>
      </c>
      <c r="J41" s="54">
        <v>5236</v>
      </c>
      <c r="K41" s="54">
        <v>4407.8999999999996</v>
      </c>
      <c r="L41" s="54">
        <v>4407.8999999999996</v>
      </c>
      <c r="Q41" s="129"/>
      <c r="R41" s="129"/>
    </row>
    <row r="42" spans="1:19" ht="26.25" customHeight="1">
      <c r="A42" s="56">
        <v>2</v>
      </c>
      <c r="B42" s="57">
        <v>2</v>
      </c>
      <c r="C42" s="41"/>
      <c r="D42" s="42"/>
      <c r="E42" s="43"/>
      <c r="F42" s="44"/>
      <c r="G42" s="45" t="s">
        <v>44</v>
      </c>
      <c r="H42" s="37">
        <v>13</v>
      </c>
      <c r="I42" s="58">
        <f t="shared" ref="I42:L44" si="2">I43</f>
        <v>102597</v>
      </c>
      <c r="J42" s="59">
        <f t="shared" si="2"/>
        <v>74197</v>
      </c>
      <c r="K42" s="58">
        <f t="shared" si="2"/>
        <v>55255.840000000004</v>
      </c>
      <c r="L42" s="58">
        <f t="shared" si="2"/>
        <v>55255.840000000004</v>
      </c>
    </row>
    <row r="43" spans="1:19" ht="27" hidden="1" customHeight="1" collapsed="1">
      <c r="A43" s="52">
        <v>2</v>
      </c>
      <c r="B43" s="48">
        <v>2</v>
      </c>
      <c r="C43" s="49">
        <v>1</v>
      </c>
      <c r="D43" s="50"/>
      <c r="E43" s="48"/>
      <c r="F43" s="51"/>
      <c r="G43" s="42" t="s">
        <v>44</v>
      </c>
      <c r="H43" s="37">
        <v>14</v>
      </c>
      <c r="I43" s="38">
        <f t="shared" si="2"/>
        <v>102597</v>
      </c>
      <c r="J43" s="39">
        <f t="shared" si="2"/>
        <v>74197</v>
      </c>
      <c r="K43" s="38">
        <f t="shared" si="2"/>
        <v>55255.840000000004</v>
      </c>
      <c r="L43" s="39">
        <f t="shared" si="2"/>
        <v>55255.840000000004</v>
      </c>
      <c r="Q43" s="129"/>
      <c r="S43" s="129"/>
    </row>
    <row r="44" spans="1:19" ht="15.75" hidden="1" customHeight="1" collapsed="1">
      <c r="A44" s="52">
        <v>2</v>
      </c>
      <c r="B44" s="48">
        <v>2</v>
      </c>
      <c r="C44" s="49">
        <v>1</v>
      </c>
      <c r="D44" s="50">
        <v>1</v>
      </c>
      <c r="E44" s="48"/>
      <c r="F44" s="51"/>
      <c r="G44" s="42" t="s">
        <v>44</v>
      </c>
      <c r="H44" s="37">
        <v>15</v>
      </c>
      <c r="I44" s="38">
        <f t="shared" si="2"/>
        <v>102597</v>
      </c>
      <c r="J44" s="39">
        <f t="shared" si="2"/>
        <v>74197</v>
      </c>
      <c r="K44" s="47">
        <f t="shared" si="2"/>
        <v>55255.840000000004</v>
      </c>
      <c r="L44" s="47">
        <f t="shared" si="2"/>
        <v>55255.840000000004</v>
      </c>
      <c r="Q44" s="129"/>
      <c r="R44" s="129"/>
    </row>
    <row r="45" spans="1:19" ht="24.75" hidden="1" customHeight="1" collapsed="1">
      <c r="A45" s="60">
        <v>2</v>
      </c>
      <c r="B45" s="61">
        <v>2</v>
      </c>
      <c r="C45" s="62">
        <v>1</v>
      </c>
      <c r="D45" s="63">
        <v>1</v>
      </c>
      <c r="E45" s="61">
        <v>1</v>
      </c>
      <c r="F45" s="64"/>
      <c r="G45" s="42" t="s">
        <v>44</v>
      </c>
      <c r="H45" s="37">
        <v>16</v>
      </c>
      <c r="I45" s="65">
        <f>SUM(I46:I60)</f>
        <v>102597</v>
      </c>
      <c r="J45" s="65">
        <f>SUM(J46:J60)</f>
        <v>74197</v>
      </c>
      <c r="K45" s="66">
        <f>SUM(K46:K60)</f>
        <v>55255.840000000004</v>
      </c>
      <c r="L45" s="66">
        <f>SUM(L46:L60)</f>
        <v>55255.840000000004</v>
      </c>
      <c r="Q45" s="129"/>
      <c r="R45" s="129"/>
    </row>
    <row r="46" spans="1:19" ht="15.75" customHeight="1">
      <c r="A46" s="52">
        <v>2</v>
      </c>
      <c r="B46" s="48">
        <v>2</v>
      </c>
      <c r="C46" s="49">
        <v>1</v>
      </c>
      <c r="D46" s="50">
        <v>1</v>
      </c>
      <c r="E46" s="48">
        <v>1</v>
      </c>
      <c r="F46" s="67">
        <v>1</v>
      </c>
      <c r="G46" s="50" t="s">
        <v>45</v>
      </c>
      <c r="H46" s="37">
        <v>17</v>
      </c>
      <c r="I46" s="54">
        <v>14500</v>
      </c>
      <c r="J46" s="54">
        <v>11000</v>
      </c>
      <c r="K46" s="54">
        <v>9029.36</v>
      </c>
      <c r="L46" s="54">
        <v>9029.36</v>
      </c>
      <c r="Q46" s="129"/>
      <c r="R46" s="129"/>
    </row>
    <row r="47" spans="1:19" ht="26.25" customHeight="1">
      <c r="A47" s="52">
        <v>2</v>
      </c>
      <c r="B47" s="48">
        <v>2</v>
      </c>
      <c r="C47" s="49">
        <v>1</v>
      </c>
      <c r="D47" s="50">
        <v>1</v>
      </c>
      <c r="E47" s="48">
        <v>1</v>
      </c>
      <c r="F47" s="51">
        <v>2</v>
      </c>
      <c r="G47" s="50" t="s">
        <v>46</v>
      </c>
      <c r="H47" s="37">
        <v>18</v>
      </c>
      <c r="I47" s="54">
        <v>300</v>
      </c>
      <c r="J47" s="54">
        <v>300</v>
      </c>
      <c r="K47" s="54">
        <v>0</v>
      </c>
      <c r="L47" s="54">
        <v>0</v>
      </c>
      <c r="Q47" s="129"/>
      <c r="R47" s="129"/>
    </row>
    <row r="48" spans="1:19" ht="26.25" customHeight="1">
      <c r="A48" s="52">
        <v>2</v>
      </c>
      <c r="B48" s="48">
        <v>2</v>
      </c>
      <c r="C48" s="49">
        <v>1</v>
      </c>
      <c r="D48" s="50">
        <v>1</v>
      </c>
      <c r="E48" s="48">
        <v>1</v>
      </c>
      <c r="F48" s="51">
        <v>5</v>
      </c>
      <c r="G48" s="50" t="s">
        <v>47</v>
      </c>
      <c r="H48" s="37">
        <v>19</v>
      </c>
      <c r="I48" s="54">
        <v>1700</v>
      </c>
      <c r="J48" s="54">
        <v>1300</v>
      </c>
      <c r="K48" s="54">
        <v>1200</v>
      </c>
      <c r="L48" s="54">
        <v>1200</v>
      </c>
      <c r="Q48" s="129"/>
      <c r="R48" s="129"/>
    </row>
    <row r="49" spans="1:19" ht="27" customHeight="1">
      <c r="A49" s="52">
        <v>2</v>
      </c>
      <c r="B49" s="48">
        <v>2</v>
      </c>
      <c r="C49" s="49">
        <v>1</v>
      </c>
      <c r="D49" s="50">
        <v>1</v>
      </c>
      <c r="E49" s="48">
        <v>1</v>
      </c>
      <c r="F49" s="51">
        <v>6</v>
      </c>
      <c r="G49" s="50" t="s">
        <v>48</v>
      </c>
      <c r="H49" s="37">
        <v>20</v>
      </c>
      <c r="I49" s="54">
        <v>1200</v>
      </c>
      <c r="J49" s="54">
        <v>900</v>
      </c>
      <c r="K49" s="54">
        <v>697.19</v>
      </c>
      <c r="L49" s="54">
        <v>697.19</v>
      </c>
      <c r="Q49" s="129"/>
      <c r="R49" s="129"/>
    </row>
    <row r="50" spans="1:19" ht="26.25" customHeight="1">
      <c r="A50" s="68">
        <v>2</v>
      </c>
      <c r="B50" s="43">
        <v>2</v>
      </c>
      <c r="C50" s="41">
        <v>1</v>
      </c>
      <c r="D50" s="42">
        <v>1</v>
      </c>
      <c r="E50" s="43">
        <v>1</v>
      </c>
      <c r="F50" s="44">
        <v>7</v>
      </c>
      <c r="G50" s="42" t="s">
        <v>49</v>
      </c>
      <c r="H50" s="37">
        <v>21</v>
      </c>
      <c r="I50" s="54">
        <v>500</v>
      </c>
      <c r="J50" s="54">
        <v>400</v>
      </c>
      <c r="K50" s="54">
        <v>0</v>
      </c>
      <c r="L50" s="54">
        <v>0</v>
      </c>
      <c r="Q50" s="129"/>
      <c r="R50" s="129"/>
    </row>
    <row r="51" spans="1:19" ht="15" customHeight="1">
      <c r="A51" s="52">
        <v>2</v>
      </c>
      <c r="B51" s="48">
        <v>2</v>
      </c>
      <c r="C51" s="49">
        <v>1</v>
      </c>
      <c r="D51" s="50">
        <v>1</v>
      </c>
      <c r="E51" s="48">
        <v>1</v>
      </c>
      <c r="F51" s="51">
        <v>11</v>
      </c>
      <c r="G51" s="50" t="s">
        <v>50</v>
      </c>
      <c r="H51" s="37">
        <v>22</v>
      </c>
      <c r="I51" s="55">
        <v>300</v>
      </c>
      <c r="J51" s="54">
        <v>200</v>
      </c>
      <c r="K51" s="54">
        <v>27.53</v>
      </c>
      <c r="L51" s="54">
        <v>27.53</v>
      </c>
      <c r="Q51" s="129"/>
      <c r="R51" s="129"/>
    </row>
    <row r="52" spans="1:19" ht="15.75" hidden="1" customHeight="1" collapsed="1">
      <c r="A52" s="60">
        <v>2</v>
      </c>
      <c r="B52" s="69">
        <v>2</v>
      </c>
      <c r="C52" s="70">
        <v>1</v>
      </c>
      <c r="D52" s="70">
        <v>1</v>
      </c>
      <c r="E52" s="70">
        <v>1</v>
      </c>
      <c r="F52" s="71">
        <v>12</v>
      </c>
      <c r="G52" s="72" t="s">
        <v>51</v>
      </c>
      <c r="H52" s="37">
        <v>23</v>
      </c>
      <c r="I52" s="73">
        <v>0</v>
      </c>
      <c r="J52" s="54">
        <v>0</v>
      </c>
      <c r="K52" s="54">
        <v>0</v>
      </c>
      <c r="L52" s="54">
        <v>0</v>
      </c>
      <c r="Q52" s="129"/>
      <c r="R52" s="129"/>
    </row>
    <row r="53" spans="1:19" ht="25.5" customHeight="1">
      <c r="A53" s="52">
        <v>2</v>
      </c>
      <c r="B53" s="48">
        <v>2</v>
      </c>
      <c r="C53" s="49">
        <v>1</v>
      </c>
      <c r="D53" s="49">
        <v>1</v>
      </c>
      <c r="E53" s="49">
        <v>1</v>
      </c>
      <c r="F53" s="51">
        <v>14</v>
      </c>
      <c r="G53" s="74" t="s">
        <v>52</v>
      </c>
      <c r="H53" s="37">
        <v>24</v>
      </c>
      <c r="I53" s="55">
        <v>34300</v>
      </c>
      <c r="J53" s="55">
        <v>25700</v>
      </c>
      <c r="K53" s="55">
        <v>25459.77</v>
      </c>
      <c r="L53" s="55">
        <v>25459.77</v>
      </c>
      <c r="Q53" s="129"/>
      <c r="R53" s="129"/>
    </row>
    <row r="54" spans="1:19" ht="27.75" customHeight="1">
      <c r="A54" s="52">
        <v>2</v>
      </c>
      <c r="B54" s="48">
        <v>2</v>
      </c>
      <c r="C54" s="49">
        <v>1</v>
      </c>
      <c r="D54" s="49">
        <v>1</v>
      </c>
      <c r="E54" s="49">
        <v>1</v>
      </c>
      <c r="F54" s="51">
        <v>15</v>
      </c>
      <c r="G54" s="50" t="s">
        <v>53</v>
      </c>
      <c r="H54" s="37">
        <v>25</v>
      </c>
      <c r="I54" s="55">
        <v>517</v>
      </c>
      <c r="J54" s="54">
        <v>417</v>
      </c>
      <c r="K54" s="54">
        <v>400</v>
      </c>
      <c r="L54" s="54">
        <v>400</v>
      </c>
      <c r="Q54" s="129"/>
      <c r="R54" s="129"/>
    </row>
    <row r="55" spans="1:19" ht="15.75" customHeight="1">
      <c r="A55" s="52">
        <v>2</v>
      </c>
      <c r="B55" s="48">
        <v>2</v>
      </c>
      <c r="C55" s="49">
        <v>1</v>
      </c>
      <c r="D55" s="49">
        <v>1</v>
      </c>
      <c r="E55" s="49">
        <v>1</v>
      </c>
      <c r="F55" s="51">
        <v>16</v>
      </c>
      <c r="G55" s="50" t="s">
        <v>54</v>
      </c>
      <c r="H55" s="37">
        <v>26</v>
      </c>
      <c r="I55" s="55">
        <v>1208</v>
      </c>
      <c r="J55" s="54">
        <v>1008</v>
      </c>
      <c r="K55" s="54">
        <v>100</v>
      </c>
      <c r="L55" s="54">
        <v>100</v>
      </c>
      <c r="Q55" s="129"/>
      <c r="R55" s="129"/>
    </row>
    <row r="56" spans="1:19" ht="27.75" hidden="1" customHeight="1" collapsed="1">
      <c r="A56" s="52">
        <v>2</v>
      </c>
      <c r="B56" s="48">
        <v>2</v>
      </c>
      <c r="C56" s="49">
        <v>1</v>
      </c>
      <c r="D56" s="49">
        <v>1</v>
      </c>
      <c r="E56" s="49">
        <v>1</v>
      </c>
      <c r="F56" s="51">
        <v>17</v>
      </c>
      <c r="G56" s="50" t="s">
        <v>55</v>
      </c>
      <c r="H56" s="37">
        <v>27</v>
      </c>
      <c r="I56" s="55">
        <v>0</v>
      </c>
      <c r="J56" s="55">
        <v>0</v>
      </c>
      <c r="K56" s="55">
        <v>0</v>
      </c>
      <c r="L56" s="55">
        <v>0</v>
      </c>
      <c r="Q56" s="129"/>
      <c r="R56" s="129"/>
    </row>
    <row r="57" spans="1:19" ht="14.25" customHeight="1">
      <c r="A57" s="52">
        <v>2</v>
      </c>
      <c r="B57" s="48">
        <v>2</v>
      </c>
      <c r="C57" s="49">
        <v>1</v>
      </c>
      <c r="D57" s="49">
        <v>1</v>
      </c>
      <c r="E57" s="49">
        <v>1</v>
      </c>
      <c r="F57" s="51">
        <v>20</v>
      </c>
      <c r="G57" s="50" t="s">
        <v>56</v>
      </c>
      <c r="H57" s="37">
        <v>28</v>
      </c>
      <c r="I57" s="55">
        <v>34122</v>
      </c>
      <c r="J57" s="54">
        <v>20922</v>
      </c>
      <c r="K57" s="54">
        <v>13610.3</v>
      </c>
      <c r="L57" s="54">
        <v>13610.3</v>
      </c>
      <c r="Q57" s="129"/>
      <c r="R57" s="129"/>
    </row>
    <row r="58" spans="1:19" ht="27.75" customHeight="1">
      <c r="A58" s="52">
        <v>2</v>
      </c>
      <c r="B58" s="48">
        <v>2</v>
      </c>
      <c r="C58" s="49">
        <v>1</v>
      </c>
      <c r="D58" s="49">
        <v>1</v>
      </c>
      <c r="E58" s="49">
        <v>1</v>
      </c>
      <c r="F58" s="51">
        <v>21</v>
      </c>
      <c r="G58" s="50" t="s">
        <v>57</v>
      </c>
      <c r="H58" s="37">
        <v>29</v>
      </c>
      <c r="I58" s="55">
        <v>1300</v>
      </c>
      <c r="J58" s="54">
        <v>800</v>
      </c>
      <c r="K58" s="54">
        <v>784.77</v>
      </c>
      <c r="L58" s="54">
        <v>784.77</v>
      </c>
      <c r="Q58" s="129"/>
      <c r="R58" s="129"/>
    </row>
    <row r="59" spans="1:19" ht="12" hidden="1" customHeight="1" collapsed="1">
      <c r="A59" s="52">
        <v>2</v>
      </c>
      <c r="B59" s="48">
        <v>2</v>
      </c>
      <c r="C59" s="49">
        <v>1</v>
      </c>
      <c r="D59" s="49">
        <v>1</v>
      </c>
      <c r="E59" s="49">
        <v>1</v>
      </c>
      <c r="F59" s="51">
        <v>22</v>
      </c>
      <c r="G59" s="50" t="s">
        <v>58</v>
      </c>
      <c r="H59" s="37">
        <v>30</v>
      </c>
      <c r="I59" s="55">
        <v>0</v>
      </c>
      <c r="J59" s="54">
        <v>0</v>
      </c>
      <c r="K59" s="54">
        <v>0</v>
      </c>
      <c r="L59" s="54">
        <v>0</v>
      </c>
      <c r="Q59" s="129"/>
      <c r="R59" s="129"/>
    </row>
    <row r="60" spans="1:19" ht="15" customHeight="1">
      <c r="A60" s="52">
        <v>2</v>
      </c>
      <c r="B60" s="48">
        <v>2</v>
      </c>
      <c r="C60" s="49">
        <v>1</v>
      </c>
      <c r="D60" s="49">
        <v>1</v>
      </c>
      <c r="E60" s="49">
        <v>1</v>
      </c>
      <c r="F60" s="51">
        <v>30</v>
      </c>
      <c r="G60" s="50" t="s">
        <v>59</v>
      </c>
      <c r="H60" s="37">
        <v>31</v>
      </c>
      <c r="I60" s="55">
        <v>12650</v>
      </c>
      <c r="J60" s="54">
        <v>11250</v>
      </c>
      <c r="K60" s="54">
        <v>3946.92</v>
      </c>
      <c r="L60" s="54">
        <v>3946.92</v>
      </c>
      <c r="Q60" s="129"/>
      <c r="R60" s="129"/>
    </row>
    <row r="61" spans="1:19" ht="14.25" hidden="1" customHeight="1" collapsed="1">
      <c r="A61" s="75">
        <v>2</v>
      </c>
      <c r="B61" s="76">
        <v>3</v>
      </c>
      <c r="C61" s="40"/>
      <c r="D61" s="41"/>
      <c r="E61" s="41"/>
      <c r="F61" s="44"/>
      <c r="G61" s="77" t="s">
        <v>60</v>
      </c>
      <c r="H61" s="37">
        <v>32</v>
      </c>
      <c r="I61" s="58">
        <f>I62</f>
        <v>0</v>
      </c>
      <c r="J61" s="58">
        <f>J62</f>
        <v>0</v>
      </c>
      <c r="K61" s="58">
        <f>K62</f>
        <v>0</v>
      </c>
      <c r="L61" s="58">
        <f>L62</f>
        <v>0</v>
      </c>
    </row>
    <row r="62" spans="1:19" ht="13.5" hidden="1" customHeight="1" collapsed="1">
      <c r="A62" s="52">
        <v>2</v>
      </c>
      <c r="B62" s="48">
        <v>3</v>
      </c>
      <c r="C62" s="49">
        <v>1</v>
      </c>
      <c r="D62" s="49"/>
      <c r="E62" s="49"/>
      <c r="F62" s="51"/>
      <c r="G62" s="50" t="s">
        <v>61</v>
      </c>
      <c r="H62" s="37">
        <v>33</v>
      </c>
      <c r="I62" s="38">
        <f>SUM(I63+I68+I73)</f>
        <v>0</v>
      </c>
      <c r="J62" s="78">
        <f>SUM(J63+J68+J73)</f>
        <v>0</v>
      </c>
      <c r="K62" s="39">
        <f>SUM(K63+K68+K73)</f>
        <v>0</v>
      </c>
      <c r="L62" s="38">
        <f>SUM(L63+L68+L73)</f>
        <v>0</v>
      </c>
      <c r="Q62" s="129"/>
      <c r="S62" s="129"/>
    </row>
    <row r="63" spans="1:19" ht="15" hidden="1" customHeight="1" collapsed="1">
      <c r="A63" s="52">
        <v>2</v>
      </c>
      <c r="B63" s="48">
        <v>3</v>
      </c>
      <c r="C63" s="49">
        <v>1</v>
      </c>
      <c r="D63" s="49">
        <v>1</v>
      </c>
      <c r="E63" s="49"/>
      <c r="F63" s="51"/>
      <c r="G63" s="50" t="s">
        <v>62</v>
      </c>
      <c r="H63" s="37">
        <v>34</v>
      </c>
      <c r="I63" s="38">
        <f>I64</f>
        <v>0</v>
      </c>
      <c r="J63" s="78">
        <f>J64</f>
        <v>0</v>
      </c>
      <c r="K63" s="39">
        <f>K64</f>
        <v>0</v>
      </c>
      <c r="L63" s="38">
        <f>L64</f>
        <v>0</v>
      </c>
      <c r="Q63" s="129"/>
      <c r="R63" s="129"/>
    </row>
    <row r="64" spans="1:19" ht="13.5" hidden="1" customHeight="1" collapsed="1">
      <c r="A64" s="52">
        <v>2</v>
      </c>
      <c r="B64" s="48">
        <v>3</v>
      </c>
      <c r="C64" s="49">
        <v>1</v>
      </c>
      <c r="D64" s="49">
        <v>1</v>
      </c>
      <c r="E64" s="49">
        <v>1</v>
      </c>
      <c r="F64" s="51"/>
      <c r="G64" s="50" t="s">
        <v>62</v>
      </c>
      <c r="H64" s="37">
        <v>35</v>
      </c>
      <c r="I64" s="38">
        <f>SUM(I65:I67)</f>
        <v>0</v>
      </c>
      <c r="J64" s="78">
        <f>SUM(J65:J67)</f>
        <v>0</v>
      </c>
      <c r="K64" s="39">
        <f>SUM(K65:K67)</f>
        <v>0</v>
      </c>
      <c r="L64" s="38">
        <f>SUM(L65:L67)</f>
        <v>0</v>
      </c>
      <c r="Q64" s="129"/>
      <c r="R64" s="129"/>
    </row>
    <row r="65" spans="1:18" s="130" customFormat="1" ht="25.5" hidden="1" customHeight="1" collapsed="1">
      <c r="A65" s="52">
        <v>2</v>
      </c>
      <c r="B65" s="48">
        <v>3</v>
      </c>
      <c r="C65" s="49">
        <v>1</v>
      </c>
      <c r="D65" s="49">
        <v>1</v>
      </c>
      <c r="E65" s="49">
        <v>1</v>
      </c>
      <c r="F65" s="51">
        <v>1</v>
      </c>
      <c r="G65" s="50" t="s">
        <v>63</v>
      </c>
      <c r="H65" s="37">
        <v>36</v>
      </c>
      <c r="I65" s="55">
        <v>0</v>
      </c>
      <c r="J65" s="55">
        <v>0</v>
      </c>
      <c r="K65" s="55">
        <v>0</v>
      </c>
      <c r="L65" s="55">
        <v>0</v>
      </c>
      <c r="Q65" s="129"/>
      <c r="R65" s="129"/>
    </row>
    <row r="66" spans="1:18" ht="19.5" hidden="1" customHeight="1" collapsed="1">
      <c r="A66" s="52">
        <v>2</v>
      </c>
      <c r="B66" s="43">
        <v>3</v>
      </c>
      <c r="C66" s="41">
        <v>1</v>
      </c>
      <c r="D66" s="41">
        <v>1</v>
      </c>
      <c r="E66" s="41">
        <v>1</v>
      </c>
      <c r="F66" s="44">
        <v>2</v>
      </c>
      <c r="G66" s="42" t="s">
        <v>64</v>
      </c>
      <c r="H66" s="37">
        <v>37</v>
      </c>
      <c r="I66" s="53">
        <v>0</v>
      </c>
      <c r="J66" s="53">
        <v>0</v>
      </c>
      <c r="K66" s="53">
        <v>0</v>
      </c>
      <c r="L66" s="53">
        <v>0</v>
      </c>
      <c r="Q66" s="129"/>
      <c r="R66" s="129"/>
    </row>
    <row r="67" spans="1:18" ht="16.5" hidden="1" customHeight="1" collapsed="1">
      <c r="A67" s="48">
        <v>2</v>
      </c>
      <c r="B67" s="49">
        <v>3</v>
      </c>
      <c r="C67" s="49">
        <v>1</v>
      </c>
      <c r="D67" s="49">
        <v>1</v>
      </c>
      <c r="E67" s="49">
        <v>1</v>
      </c>
      <c r="F67" s="51">
        <v>3</v>
      </c>
      <c r="G67" s="50" t="s">
        <v>65</v>
      </c>
      <c r="H67" s="37">
        <v>38</v>
      </c>
      <c r="I67" s="55">
        <v>0</v>
      </c>
      <c r="J67" s="55">
        <v>0</v>
      </c>
      <c r="K67" s="55">
        <v>0</v>
      </c>
      <c r="L67" s="55">
        <v>0</v>
      </c>
      <c r="Q67" s="129"/>
      <c r="R67" s="129"/>
    </row>
    <row r="68" spans="1:18" ht="29.25" hidden="1" customHeight="1" collapsed="1">
      <c r="A68" s="43">
        <v>2</v>
      </c>
      <c r="B68" s="41">
        <v>3</v>
      </c>
      <c r="C68" s="41">
        <v>1</v>
      </c>
      <c r="D68" s="41">
        <v>2</v>
      </c>
      <c r="E68" s="41"/>
      <c r="F68" s="44"/>
      <c r="G68" s="42" t="s">
        <v>66</v>
      </c>
      <c r="H68" s="37">
        <v>39</v>
      </c>
      <c r="I68" s="58">
        <f>I69</f>
        <v>0</v>
      </c>
      <c r="J68" s="79">
        <f>J69</f>
        <v>0</v>
      </c>
      <c r="K68" s="59">
        <f>K69</f>
        <v>0</v>
      </c>
      <c r="L68" s="59">
        <f>L69</f>
        <v>0</v>
      </c>
      <c r="Q68" s="129"/>
      <c r="R68" s="129"/>
    </row>
    <row r="69" spans="1:18" ht="27" hidden="1" customHeight="1" collapsed="1">
      <c r="A69" s="61">
        <v>2</v>
      </c>
      <c r="B69" s="62">
        <v>3</v>
      </c>
      <c r="C69" s="62">
        <v>1</v>
      </c>
      <c r="D69" s="62">
        <v>2</v>
      </c>
      <c r="E69" s="62">
        <v>1</v>
      </c>
      <c r="F69" s="64"/>
      <c r="G69" s="42" t="s">
        <v>66</v>
      </c>
      <c r="H69" s="37">
        <v>40</v>
      </c>
      <c r="I69" s="47">
        <f>SUM(I70:I72)</f>
        <v>0</v>
      </c>
      <c r="J69" s="80">
        <f>SUM(J70:J72)</f>
        <v>0</v>
      </c>
      <c r="K69" s="46">
        <f>SUM(K70:K72)</f>
        <v>0</v>
      </c>
      <c r="L69" s="39">
        <f>SUM(L70:L72)</f>
        <v>0</v>
      </c>
      <c r="Q69" s="129"/>
      <c r="R69" s="129"/>
    </row>
    <row r="70" spans="1:18" s="130" customFormat="1" ht="27" hidden="1" customHeight="1" collapsed="1">
      <c r="A70" s="48">
        <v>2</v>
      </c>
      <c r="B70" s="49">
        <v>3</v>
      </c>
      <c r="C70" s="49">
        <v>1</v>
      </c>
      <c r="D70" s="49">
        <v>2</v>
      </c>
      <c r="E70" s="49">
        <v>1</v>
      </c>
      <c r="F70" s="51">
        <v>1</v>
      </c>
      <c r="G70" s="52" t="s">
        <v>63</v>
      </c>
      <c r="H70" s="37">
        <v>41</v>
      </c>
      <c r="I70" s="55">
        <v>0</v>
      </c>
      <c r="J70" s="55">
        <v>0</v>
      </c>
      <c r="K70" s="55">
        <v>0</v>
      </c>
      <c r="L70" s="55">
        <v>0</v>
      </c>
      <c r="Q70" s="129"/>
      <c r="R70" s="129"/>
    </row>
    <row r="71" spans="1:18" ht="16.5" hidden="1" customHeight="1" collapsed="1">
      <c r="A71" s="48">
        <v>2</v>
      </c>
      <c r="B71" s="49">
        <v>3</v>
      </c>
      <c r="C71" s="49">
        <v>1</v>
      </c>
      <c r="D71" s="49">
        <v>2</v>
      </c>
      <c r="E71" s="49">
        <v>1</v>
      </c>
      <c r="F71" s="51">
        <v>2</v>
      </c>
      <c r="G71" s="52" t="s">
        <v>64</v>
      </c>
      <c r="H71" s="37">
        <v>42</v>
      </c>
      <c r="I71" s="55">
        <v>0</v>
      </c>
      <c r="J71" s="55">
        <v>0</v>
      </c>
      <c r="K71" s="55">
        <v>0</v>
      </c>
      <c r="L71" s="55">
        <v>0</v>
      </c>
      <c r="Q71" s="129"/>
      <c r="R71" s="129"/>
    </row>
    <row r="72" spans="1:18" ht="15" hidden="1" customHeight="1" collapsed="1">
      <c r="A72" s="48">
        <v>2</v>
      </c>
      <c r="B72" s="49">
        <v>3</v>
      </c>
      <c r="C72" s="49">
        <v>1</v>
      </c>
      <c r="D72" s="49">
        <v>2</v>
      </c>
      <c r="E72" s="49">
        <v>1</v>
      </c>
      <c r="F72" s="51">
        <v>3</v>
      </c>
      <c r="G72" s="52" t="s">
        <v>65</v>
      </c>
      <c r="H72" s="37">
        <v>43</v>
      </c>
      <c r="I72" s="55">
        <v>0</v>
      </c>
      <c r="J72" s="55">
        <v>0</v>
      </c>
      <c r="K72" s="55">
        <v>0</v>
      </c>
      <c r="L72" s="55">
        <v>0</v>
      </c>
      <c r="Q72" s="129"/>
      <c r="R72" s="129"/>
    </row>
    <row r="73" spans="1:18" ht="27.75" hidden="1" customHeight="1" collapsed="1">
      <c r="A73" s="48">
        <v>2</v>
      </c>
      <c r="B73" s="49">
        <v>3</v>
      </c>
      <c r="C73" s="49">
        <v>1</v>
      </c>
      <c r="D73" s="49">
        <v>3</v>
      </c>
      <c r="E73" s="49"/>
      <c r="F73" s="51"/>
      <c r="G73" s="52" t="s">
        <v>67</v>
      </c>
      <c r="H73" s="37">
        <v>44</v>
      </c>
      <c r="I73" s="38">
        <f>I74</f>
        <v>0</v>
      </c>
      <c r="J73" s="78">
        <f>J74</f>
        <v>0</v>
      </c>
      <c r="K73" s="39">
        <f>K74</f>
        <v>0</v>
      </c>
      <c r="L73" s="39">
        <f>L74</f>
        <v>0</v>
      </c>
      <c r="Q73" s="129"/>
      <c r="R73" s="129"/>
    </row>
    <row r="74" spans="1:18" ht="26.25" hidden="1" customHeight="1" collapsed="1">
      <c r="A74" s="48">
        <v>2</v>
      </c>
      <c r="B74" s="49">
        <v>3</v>
      </c>
      <c r="C74" s="49">
        <v>1</v>
      </c>
      <c r="D74" s="49">
        <v>3</v>
      </c>
      <c r="E74" s="49">
        <v>1</v>
      </c>
      <c r="F74" s="51"/>
      <c r="G74" s="52" t="s">
        <v>68</v>
      </c>
      <c r="H74" s="37">
        <v>45</v>
      </c>
      <c r="I74" s="38">
        <f>SUM(I75:I77)</f>
        <v>0</v>
      </c>
      <c r="J74" s="78">
        <f>SUM(J75:J77)</f>
        <v>0</v>
      </c>
      <c r="K74" s="39">
        <f>SUM(K75:K77)</f>
        <v>0</v>
      </c>
      <c r="L74" s="39">
        <f>SUM(L75:L77)</f>
        <v>0</v>
      </c>
      <c r="Q74" s="129"/>
      <c r="R74" s="129"/>
    </row>
    <row r="75" spans="1:18" ht="15" hidden="1" customHeight="1" collapsed="1">
      <c r="A75" s="43">
        <v>2</v>
      </c>
      <c r="B75" s="41">
        <v>3</v>
      </c>
      <c r="C75" s="41">
        <v>1</v>
      </c>
      <c r="D75" s="41">
        <v>3</v>
      </c>
      <c r="E75" s="41">
        <v>1</v>
      </c>
      <c r="F75" s="44">
        <v>1</v>
      </c>
      <c r="G75" s="68" t="s">
        <v>69</v>
      </c>
      <c r="H75" s="37">
        <v>46</v>
      </c>
      <c r="I75" s="53">
        <v>0</v>
      </c>
      <c r="J75" s="53">
        <v>0</v>
      </c>
      <c r="K75" s="53">
        <v>0</v>
      </c>
      <c r="L75" s="53">
        <v>0</v>
      </c>
      <c r="Q75" s="129"/>
      <c r="R75" s="129"/>
    </row>
    <row r="76" spans="1:18" ht="16.5" hidden="1" customHeight="1" collapsed="1">
      <c r="A76" s="48">
        <v>2</v>
      </c>
      <c r="B76" s="49">
        <v>3</v>
      </c>
      <c r="C76" s="49">
        <v>1</v>
      </c>
      <c r="D76" s="49">
        <v>3</v>
      </c>
      <c r="E76" s="49">
        <v>1</v>
      </c>
      <c r="F76" s="51">
        <v>2</v>
      </c>
      <c r="G76" s="52" t="s">
        <v>70</v>
      </c>
      <c r="H76" s="37">
        <v>47</v>
      </c>
      <c r="I76" s="55">
        <v>0</v>
      </c>
      <c r="J76" s="55">
        <v>0</v>
      </c>
      <c r="K76" s="55">
        <v>0</v>
      </c>
      <c r="L76" s="55">
        <v>0</v>
      </c>
      <c r="Q76" s="129"/>
      <c r="R76" s="129"/>
    </row>
    <row r="77" spans="1:18" ht="17.25" hidden="1" customHeight="1" collapsed="1">
      <c r="A77" s="43">
        <v>2</v>
      </c>
      <c r="B77" s="41">
        <v>3</v>
      </c>
      <c r="C77" s="41">
        <v>1</v>
      </c>
      <c r="D77" s="41">
        <v>3</v>
      </c>
      <c r="E77" s="41">
        <v>1</v>
      </c>
      <c r="F77" s="44">
        <v>3</v>
      </c>
      <c r="G77" s="68" t="s">
        <v>71</v>
      </c>
      <c r="H77" s="37">
        <v>48</v>
      </c>
      <c r="I77" s="53">
        <v>0</v>
      </c>
      <c r="J77" s="53">
        <v>0</v>
      </c>
      <c r="K77" s="53">
        <v>0</v>
      </c>
      <c r="L77" s="53">
        <v>0</v>
      </c>
      <c r="Q77" s="129"/>
      <c r="R77" s="129"/>
    </row>
    <row r="78" spans="1:18" ht="12.75" hidden="1" customHeight="1" collapsed="1">
      <c r="A78" s="43">
        <v>2</v>
      </c>
      <c r="B78" s="41">
        <v>3</v>
      </c>
      <c r="C78" s="41">
        <v>2</v>
      </c>
      <c r="D78" s="41"/>
      <c r="E78" s="41"/>
      <c r="F78" s="44"/>
      <c r="G78" s="68" t="s">
        <v>72</v>
      </c>
      <c r="H78" s="37">
        <v>49</v>
      </c>
      <c r="I78" s="38">
        <f t="shared" ref="I78:L79" si="3">I79</f>
        <v>0</v>
      </c>
      <c r="J78" s="38">
        <f t="shared" si="3"/>
        <v>0</v>
      </c>
      <c r="K78" s="38">
        <f t="shared" si="3"/>
        <v>0</v>
      </c>
      <c r="L78" s="38">
        <f t="shared" si="3"/>
        <v>0</v>
      </c>
    </row>
    <row r="79" spans="1:18" ht="12" hidden="1" customHeight="1" collapsed="1">
      <c r="A79" s="43">
        <v>2</v>
      </c>
      <c r="B79" s="41">
        <v>3</v>
      </c>
      <c r="C79" s="41">
        <v>2</v>
      </c>
      <c r="D79" s="41">
        <v>1</v>
      </c>
      <c r="E79" s="41"/>
      <c r="F79" s="44"/>
      <c r="G79" s="68" t="s">
        <v>72</v>
      </c>
      <c r="H79" s="37">
        <v>50</v>
      </c>
      <c r="I79" s="38">
        <f t="shared" si="3"/>
        <v>0</v>
      </c>
      <c r="J79" s="38">
        <f t="shared" si="3"/>
        <v>0</v>
      </c>
      <c r="K79" s="38">
        <f t="shared" si="3"/>
        <v>0</v>
      </c>
      <c r="L79" s="38">
        <f t="shared" si="3"/>
        <v>0</v>
      </c>
    </row>
    <row r="80" spans="1:18" ht="15.75" hidden="1" customHeight="1" collapsed="1">
      <c r="A80" s="43">
        <v>2</v>
      </c>
      <c r="B80" s="41">
        <v>3</v>
      </c>
      <c r="C80" s="41">
        <v>2</v>
      </c>
      <c r="D80" s="41">
        <v>1</v>
      </c>
      <c r="E80" s="41">
        <v>1</v>
      </c>
      <c r="F80" s="44"/>
      <c r="G80" s="68" t="s">
        <v>72</v>
      </c>
      <c r="H80" s="37">
        <v>51</v>
      </c>
      <c r="I80" s="38">
        <f>SUM(I81)</f>
        <v>0</v>
      </c>
      <c r="J80" s="38">
        <f>SUM(J81)</f>
        <v>0</v>
      </c>
      <c r="K80" s="38">
        <f>SUM(K81)</f>
        <v>0</v>
      </c>
      <c r="L80" s="38">
        <f>SUM(L81)</f>
        <v>0</v>
      </c>
    </row>
    <row r="81" spans="1:12" ht="13.5" hidden="1" customHeight="1" collapsed="1">
      <c r="A81" s="43">
        <v>2</v>
      </c>
      <c r="B81" s="41">
        <v>3</v>
      </c>
      <c r="C81" s="41">
        <v>2</v>
      </c>
      <c r="D81" s="41">
        <v>1</v>
      </c>
      <c r="E81" s="41">
        <v>1</v>
      </c>
      <c r="F81" s="44">
        <v>1</v>
      </c>
      <c r="G81" s="68" t="s">
        <v>72</v>
      </c>
      <c r="H81" s="37">
        <v>52</v>
      </c>
      <c r="I81" s="55">
        <v>0</v>
      </c>
      <c r="J81" s="55">
        <v>0</v>
      </c>
      <c r="K81" s="55">
        <v>0</v>
      </c>
      <c r="L81" s="55">
        <v>0</v>
      </c>
    </row>
    <row r="82" spans="1:12" ht="16.5" hidden="1" customHeight="1" collapsed="1">
      <c r="A82" s="33">
        <v>2</v>
      </c>
      <c r="B82" s="34">
        <v>4</v>
      </c>
      <c r="C82" s="34"/>
      <c r="D82" s="34"/>
      <c r="E82" s="34"/>
      <c r="F82" s="36"/>
      <c r="G82" s="81" t="s">
        <v>73</v>
      </c>
      <c r="H82" s="37">
        <v>53</v>
      </c>
      <c r="I82" s="38">
        <f t="shared" ref="I82:L84" si="4">I83</f>
        <v>0</v>
      </c>
      <c r="J82" s="78">
        <f t="shared" si="4"/>
        <v>0</v>
      </c>
      <c r="K82" s="39">
        <f t="shared" si="4"/>
        <v>0</v>
      </c>
      <c r="L82" s="39">
        <f t="shared" si="4"/>
        <v>0</v>
      </c>
    </row>
    <row r="83" spans="1:12" ht="15.75" hidden="1" customHeight="1" collapsed="1">
      <c r="A83" s="48">
        <v>2</v>
      </c>
      <c r="B83" s="49">
        <v>4</v>
      </c>
      <c r="C83" s="49">
        <v>1</v>
      </c>
      <c r="D83" s="49"/>
      <c r="E83" s="49"/>
      <c r="F83" s="51"/>
      <c r="G83" s="52" t="s">
        <v>74</v>
      </c>
      <c r="H83" s="37">
        <v>54</v>
      </c>
      <c r="I83" s="38">
        <f t="shared" si="4"/>
        <v>0</v>
      </c>
      <c r="J83" s="78">
        <f t="shared" si="4"/>
        <v>0</v>
      </c>
      <c r="K83" s="39">
        <f t="shared" si="4"/>
        <v>0</v>
      </c>
      <c r="L83" s="39">
        <f t="shared" si="4"/>
        <v>0</v>
      </c>
    </row>
    <row r="84" spans="1:12" ht="17.25" hidden="1" customHeight="1" collapsed="1">
      <c r="A84" s="48">
        <v>2</v>
      </c>
      <c r="B84" s="49">
        <v>4</v>
      </c>
      <c r="C84" s="49">
        <v>1</v>
      </c>
      <c r="D84" s="49">
        <v>1</v>
      </c>
      <c r="E84" s="49"/>
      <c r="F84" s="51"/>
      <c r="G84" s="52" t="s">
        <v>74</v>
      </c>
      <c r="H84" s="37">
        <v>55</v>
      </c>
      <c r="I84" s="38">
        <f t="shared" si="4"/>
        <v>0</v>
      </c>
      <c r="J84" s="78">
        <f t="shared" si="4"/>
        <v>0</v>
      </c>
      <c r="K84" s="39">
        <f t="shared" si="4"/>
        <v>0</v>
      </c>
      <c r="L84" s="39">
        <f t="shared" si="4"/>
        <v>0</v>
      </c>
    </row>
    <row r="85" spans="1:12" ht="18" hidden="1" customHeight="1" collapsed="1">
      <c r="A85" s="48">
        <v>2</v>
      </c>
      <c r="B85" s="49">
        <v>4</v>
      </c>
      <c r="C85" s="49">
        <v>1</v>
      </c>
      <c r="D85" s="49">
        <v>1</v>
      </c>
      <c r="E85" s="49">
        <v>1</v>
      </c>
      <c r="F85" s="51"/>
      <c r="G85" s="52" t="s">
        <v>74</v>
      </c>
      <c r="H85" s="37">
        <v>56</v>
      </c>
      <c r="I85" s="38">
        <f>SUM(I86:I88)</f>
        <v>0</v>
      </c>
      <c r="J85" s="78">
        <f>SUM(J86:J88)</f>
        <v>0</v>
      </c>
      <c r="K85" s="39">
        <f>SUM(K86:K88)</f>
        <v>0</v>
      </c>
      <c r="L85" s="39">
        <f>SUM(L86:L88)</f>
        <v>0</v>
      </c>
    </row>
    <row r="86" spans="1:12" ht="14.25" hidden="1" customHeight="1" collapsed="1">
      <c r="A86" s="48">
        <v>2</v>
      </c>
      <c r="B86" s="49">
        <v>4</v>
      </c>
      <c r="C86" s="49">
        <v>1</v>
      </c>
      <c r="D86" s="49">
        <v>1</v>
      </c>
      <c r="E86" s="49">
        <v>1</v>
      </c>
      <c r="F86" s="51">
        <v>1</v>
      </c>
      <c r="G86" s="52" t="s">
        <v>75</v>
      </c>
      <c r="H86" s="37">
        <v>57</v>
      </c>
      <c r="I86" s="55">
        <v>0</v>
      </c>
      <c r="J86" s="55">
        <v>0</v>
      </c>
      <c r="K86" s="55">
        <v>0</v>
      </c>
      <c r="L86" s="55">
        <v>0</v>
      </c>
    </row>
    <row r="87" spans="1:12" ht="13.5" hidden="1" customHeight="1" collapsed="1">
      <c r="A87" s="48">
        <v>2</v>
      </c>
      <c r="B87" s="48">
        <v>4</v>
      </c>
      <c r="C87" s="48">
        <v>1</v>
      </c>
      <c r="D87" s="49">
        <v>1</v>
      </c>
      <c r="E87" s="49">
        <v>1</v>
      </c>
      <c r="F87" s="82">
        <v>2</v>
      </c>
      <c r="G87" s="50" t="s">
        <v>76</v>
      </c>
      <c r="H87" s="37">
        <v>58</v>
      </c>
      <c r="I87" s="55">
        <v>0</v>
      </c>
      <c r="J87" s="55">
        <v>0</v>
      </c>
      <c r="K87" s="55">
        <v>0</v>
      </c>
      <c r="L87" s="55">
        <v>0</v>
      </c>
    </row>
    <row r="88" spans="1:12" hidden="1" collapsed="1">
      <c r="A88" s="48">
        <v>2</v>
      </c>
      <c r="B88" s="49">
        <v>4</v>
      </c>
      <c r="C88" s="48">
        <v>1</v>
      </c>
      <c r="D88" s="49">
        <v>1</v>
      </c>
      <c r="E88" s="49">
        <v>1</v>
      </c>
      <c r="F88" s="82">
        <v>3</v>
      </c>
      <c r="G88" s="50" t="s">
        <v>77</v>
      </c>
      <c r="H88" s="37">
        <v>59</v>
      </c>
      <c r="I88" s="55">
        <v>0</v>
      </c>
      <c r="J88" s="55">
        <v>0</v>
      </c>
      <c r="K88" s="55">
        <v>0</v>
      </c>
      <c r="L88" s="55">
        <v>0</v>
      </c>
    </row>
    <row r="89" spans="1:12" hidden="1" collapsed="1">
      <c r="A89" s="33">
        <v>2</v>
      </c>
      <c r="B89" s="34">
        <v>5</v>
      </c>
      <c r="C89" s="33"/>
      <c r="D89" s="34"/>
      <c r="E89" s="34"/>
      <c r="F89" s="83"/>
      <c r="G89" s="35" t="s">
        <v>78</v>
      </c>
      <c r="H89" s="37">
        <v>60</v>
      </c>
      <c r="I89" s="38">
        <f>SUM(I90+I95+I100)</f>
        <v>0</v>
      </c>
      <c r="J89" s="78">
        <f>SUM(J90+J95+J100)</f>
        <v>0</v>
      </c>
      <c r="K89" s="39">
        <f>SUM(K90+K95+K100)</f>
        <v>0</v>
      </c>
      <c r="L89" s="39">
        <f>SUM(L90+L95+L100)</f>
        <v>0</v>
      </c>
    </row>
    <row r="90" spans="1:12" hidden="1" collapsed="1">
      <c r="A90" s="43">
        <v>2</v>
      </c>
      <c r="B90" s="41">
        <v>5</v>
      </c>
      <c r="C90" s="43">
        <v>1</v>
      </c>
      <c r="D90" s="41"/>
      <c r="E90" s="41"/>
      <c r="F90" s="84"/>
      <c r="G90" s="42" t="s">
        <v>79</v>
      </c>
      <c r="H90" s="37">
        <v>61</v>
      </c>
      <c r="I90" s="58">
        <f t="shared" ref="I90:L91" si="5">I91</f>
        <v>0</v>
      </c>
      <c r="J90" s="79">
        <f t="shared" si="5"/>
        <v>0</v>
      </c>
      <c r="K90" s="59">
        <f t="shared" si="5"/>
        <v>0</v>
      </c>
      <c r="L90" s="59">
        <f t="shared" si="5"/>
        <v>0</v>
      </c>
    </row>
    <row r="91" spans="1:12" hidden="1" collapsed="1">
      <c r="A91" s="48">
        <v>2</v>
      </c>
      <c r="B91" s="49">
        <v>5</v>
      </c>
      <c r="C91" s="48">
        <v>1</v>
      </c>
      <c r="D91" s="49">
        <v>1</v>
      </c>
      <c r="E91" s="49"/>
      <c r="F91" s="82"/>
      <c r="G91" s="50" t="s">
        <v>79</v>
      </c>
      <c r="H91" s="37">
        <v>62</v>
      </c>
      <c r="I91" s="38">
        <f t="shared" si="5"/>
        <v>0</v>
      </c>
      <c r="J91" s="78">
        <f t="shared" si="5"/>
        <v>0</v>
      </c>
      <c r="K91" s="39">
        <f t="shared" si="5"/>
        <v>0</v>
      </c>
      <c r="L91" s="39">
        <f t="shared" si="5"/>
        <v>0</v>
      </c>
    </row>
    <row r="92" spans="1:12" hidden="1" collapsed="1">
      <c r="A92" s="48">
        <v>2</v>
      </c>
      <c r="B92" s="49">
        <v>5</v>
      </c>
      <c r="C92" s="48">
        <v>1</v>
      </c>
      <c r="D92" s="49">
        <v>1</v>
      </c>
      <c r="E92" s="49">
        <v>1</v>
      </c>
      <c r="F92" s="82"/>
      <c r="G92" s="50" t="s">
        <v>79</v>
      </c>
      <c r="H92" s="37">
        <v>63</v>
      </c>
      <c r="I92" s="38">
        <f>SUM(I93:I94)</f>
        <v>0</v>
      </c>
      <c r="J92" s="78">
        <f>SUM(J93:J94)</f>
        <v>0</v>
      </c>
      <c r="K92" s="39">
        <f>SUM(K93:K94)</f>
        <v>0</v>
      </c>
      <c r="L92" s="39">
        <f>SUM(L93:L94)</f>
        <v>0</v>
      </c>
    </row>
    <row r="93" spans="1:12" ht="25.5" hidden="1" customHeight="1" collapsed="1">
      <c r="A93" s="48">
        <v>2</v>
      </c>
      <c r="B93" s="49">
        <v>5</v>
      </c>
      <c r="C93" s="48">
        <v>1</v>
      </c>
      <c r="D93" s="49">
        <v>1</v>
      </c>
      <c r="E93" s="49">
        <v>1</v>
      </c>
      <c r="F93" s="82">
        <v>1</v>
      </c>
      <c r="G93" s="50" t="s">
        <v>80</v>
      </c>
      <c r="H93" s="37">
        <v>64</v>
      </c>
      <c r="I93" s="55">
        <v>0</v>
      </c>
      <c r="J93" s="55">
        <v>0</v>
      </c>
      <c r="K93" s="55">
        <v>0</v>
      </c>
      <c r="L93" s="55">
        <v>0</v>
      </c>
    </row>
    <row r="94" spans="1:12" ht="15.75" hidden="1" customHeight="1" collapsed="1">
      <c r="A94" s="48">
        <v>2</v>
      </c>
      <c r="B94" s="49">
        <v>5</v>
      </c>
      <c r="C94" s="48">
        <v>1</v>
      </c>
      <c r="D94" s="49">
        <v>1</v>
      </c>
      <c r="E94" s="49">
        <v>1</v>
      </c>
      <c r="F94" s="82">
        <v>2</v>
      </c>
      <c r="G94" s="50" t="s">
        <v>81</v>
      </c>
      <c r="H94" s="37">
        <v>65</v>
      </c>
      <c r="I94" s="55">
        <v>0</v>
      </c>
      <c r="J94" s="55">
        <v>0</v>
      </c>
      <c r="K94" s="55">
        <v>0</v>
      </c>
      <c r="L94" s="55">
        <v>0</v>
      </c>
    </row>
    <row r="95" spans="1:12" ht="12" hidden="1" customHeight="1" collapsed="1">
      <c r="A95" s="48">
        <v>2</v>
      </c>
      <c r="B95" s="49">
        <v>5</v>
      </c>
      <c r="C95" s="48">
        <v>2</v>
      </c>
      <c r="D95" s="49"/>
      <c r="E95" s="49"/>
      <c r="F95" s="82"/>
      <c r="G95" s="50" t="s">
        <v>82</v>
      </c>
      <c r="H95" s="37">
        <v>66</v>
      </c>
      <c r="I95" s="38">
        <f t="shared" ref="I95:L96" si="6">I96</f>
        <v>0</v>
      </c>
      <c r="J95" s="78">
        <f t="shared" si="6"/>
        <v>0</v>
      </c>
      <c r="K95" s="39">
        <f t="shared" si="6"/>
        <v>0</v>
      </c>
      <c r="L95" s="38">
        <f t="shared" si="6"/>
        <v>0</v>
      </c>
    </row>
    <row r="96" spans="1:12" ht="15.75" hidden="1" customHeight="1" collapsed="1">
      <c r="A96" s="52">
        <v>2</v>
      </c>
      <c r="B96" s="48">
        <v>5</v>
      </c>
      <c r="C96" s="49">
        <v>2</v>
      </c>
      <c r="D96" s="50">
        <v>1</v>
      </c>
      <c r="E96" s="48"/>
      <c r="F96" s="82"/>
      <c r="G96" s="50" t="s">
        <v>82</v>
      </c>
      <c r="H96" s="37">
        <v>67</v>
      </c>
      <c r="I96" s="38">
        <f t="shared" si="6"/>
        <v>0</v>
      </c>
      <c r="J96" s="78">
        <f t="shared" si="6"/>
        <v>0</v>
      </c>
      <c r="K96" s="39">
        <f t="shared" si="6"/>
        <v>0</v>
      </c>
      <c r="L96" s="38">
        <f t="shared" si="6"/>
        <v>0</v>
      </c>
    </row>
    <row r="97" spans="1:12" ht="15" hidden="1" customHeight="1" collapsed="1">
      <c r="A97" s="52">
        <v>2</v>
      </c>
      <c r="B97" s="48">
        <v>5</v>
      </c>
      <c r="C97" s="49">
        <v>2</v>
      </c>
      <c r="D97" s="50">
        <v>1</v>
      </c>
      <c r="E97" s="48">
        <v>1</v>
      </c>
      <c r="F97" s="82"/>
      <c r="G97" s="50" t="s">
        <v>82</v>
      </c>
      <c r="H97" s="37">
        <v>68</v>
      </c>
      <c r="I97" s="38">
        <f>SUM(I98:I99)</f>
        <v>0</v>
      </c>
      <c r="J97" s="78">
        <f>SUM(J98:J99)</f>
        <v>0</v>
      </c>
      <c r="K97" s="39">
        <f>SUM(K98:K99)</f>
        <v>0</v>
      </c>
      <c r="L97" s="38">
        <f>SUM(L98:L99)</f>
        <v>0</v>
      </c>
    </row>
    <row r="98" spans="1:12" ht="25.5" hidden="1" customHeight="1" collapsed="1">
      <c r="A98" s="52">
        <v>2</v>
      </c>
      <c r="B98" s="48">
        <v>5</v>
      </c>
      <c r="C98" s="49">
        <v>2</v>
      </c>
      <c r="D98" s="50">
        <v>1</v>
      </c>
      <c r="E98" s="48">
        <v>1</v>
      </c>
      <c r="F98" s="82">
        <v>1</v>
      </c>
      <c r="G98" s="50" t="s">
        <v>83</v>
      </c>
      <c r="H98" s="37">
        <v>69</v>
      </c>
      <c r="I98" s="55">
        <v>0</v>
      </c>
      <c r="J98" s="55">
        <v>0</v>
      </c>
      <c r="K98" s="55">
        <v>0</v>
      </c>
      <c r="L98" s="55">
        <v>0</v>
      </c>
    </row>
    <row r="99" spans="1:12" ht="25.5" hidden="1" customHeight="1" collapsed="1">
      <c r="A99" s="52">
        <v>2</v>
      </c>
      <c r="B99" s="48">
        <v>5</v>
      </c>
      <c r="C99" s="49">
        <v>2</v>
      </c>
      <c r="D99" s="50">
        <v>1</v>
      </c>
      <c r="E99" s="48">
        <v>1</v>
      </c>
      <c r="F99" s="82">
        <v>2</v>
      </c>
      <c r="G99" s="50" t="s">
        <v>84</v>
      </c>
      <c r="H99" s="37">
        <v>70</v>
      </c>
      <c r="I99" s="55">
        <v>0</v>
      </c>
      <c r="J99" s="55">
        <v>0</v>
      </c>
      <c r="K99" s="55">
        <v>0</v>
      </c>
      <c r="L99" s="55">
        <v>0</v>
      </c>
    </row>
    <row r="100" spans="1:12" ht="28.5" hidden="1" customHeight="1" collapsed="1">
      <c r="A100" s="52">
        <v>2</v>
      </c>
      <c r="B100" s="48">
        <v>5</v>
      </c>
      <c r="C100" s="49">
        <v>3</v>
      </c>
      <c r="D100" s="50"/>
      <c r="E100" s="48"/>
      <c r="F100" s="82"/>
      <c r="G100" s="50" t="s">
        <v>85</v>
      </c>
      <c r="H100" s="37">
        <v>71</v>
      </c>
      <c r="I100" s="38">
        <f t="shared" ref="I100:L101" si="7">I101</f>
        <v>0</v>
      </c>
      <c r="J100" s="78">
        <f t="shared" si="7"/>
        <v>0</v>
      </c>
      <c r="K100" s="39">
        <f t="shared" si="7"/>
        <v>0</v>
      </c>
      <c r="L100" s="38">
        <f t="shared" si="7"/>
        <v>0</v>
      </c>
    </row>
    <row r="101" spans="1:12" ht="27" hidden="1" customHeight="1" collapsed="1">
      <c r="A101" s="52">
        <v>2</v>
      </c>
      <c r="B101" s="48">
        <v>5</v>
      </c>
      <c r="C101" s="49">
        <v>3</v>
      </c>
      <c r="D101" s="50">
        <v>1</v>
      </c>
      <c r="E101" s="48"/>
      <c r="F101" s="82"/>
      <c r="G101" s="50" t="s">
        <v>86</v>
      </c>
      <c r="H101" s="37">
        <v>72</v>
      </c>
      <c r="I101" s="38">
        <f t="shared" si="7"/>
        <v>0</v>
      </c>
      <c r="J101" s="78">
        <f t="shared" si="7"/>
        <v>0</v>
      </c>
      <c r="K101" s="39">
        <f t="shared" si="7"/>
        <v>0</v>
      </c>
      <c r="L101" s="38">
        <f t="shared" si="7"/>
        <v>0</v>
      </c>
    </row>
    <row r="102" spans="1:12" ht="30" hidden="1" customHeight="1" collapsed="1">
      <c r="A102" s="60">
        <v>2</v>
      </c>
      <c r="B102" s="61">
        <v>5</v>
      </c>
      <c r="C102" s="62">
        <v>3</v>
      </c>
      <c r="D102" s="63">
        <v>1</v>
      </c>
      <c r="E102" s="61">
        <v>1</v>
      </c>
      <c r="F102" s="85"/>
      <c r="G102" s="63" t="s">
        <v>86</v>
      </c>
      <c r="H102" s="37">
        <v>73</v>
      </c>
      <c r="I102" s="47">
        <f>SUM(I103:I104)</f>
        <v>0</v>
      </c>
      <c r="J102" s="80">
        <f>SUM(J103:J104)</f>
        <v>0</v>
      </c>
      <c r="K102" s="46">
        <f>SUM(K103:K104)</f>
        <v>0</v>
      </c>
      <c r="L102" s="47">
        <f>SUM(L103:L104)</f>
        <v>0</v>
      </c>
    </row>
    <row r="103" spans="1:12" ht="26.25" hidden="1" customHeight="1" collapsed="1">
      <c r="A103" s="52">
        <v>2</v>
      </c>
      <c r="B103" s="48">
        <v>5</v>
      </c>
      <c r="C103" s="49">
        <v>3</v>
      </c>
      <c r="D103" s="50">
        <v>1</v>
      </c>
      <c r="E103" s="48">
        <v>1</v>
      </c>
      <c r="F103" s="82">
        <v>1</v>
      </c>
      <c r="G103" s="50" t="s">
        <v>86</v>
      </c>
      <c r="H103" s="37">
        <v>74</v>
      </c>
      <c r="I103" s="55">
        <v>0</v>
      </c>
      <c r="J103" s="55">
        <v>0</v>
      </c>
      <c r="K103" s="55">
        <v>0</v>
      </c>
      <c r="L103" s="55">
        <v>0</v>
      </c>
    </row>
    <row r="104" spans="1:12" ht="26.25" hidden="1" customHeight="1" collapsed="1">
      <c r="A104" s="60">
        <v>2</v>
      </c>
      <c r="B104" s="61">
        <v>5</v>
      </c>
      <c r="C104" s="62">
        <v>3</v>
      </c>
      <c r="D104" s="63">
        <v>1</v>
      </c>
      <c r="E104" s="61">
        <v>1</v>
      </c>
      <c r="F104" s="85">
        <v>2</v>
      </c>
      <c r="G104" s="63" t="s">
        <v>87</v>
      </c>
      <c r="H104" s="37">
        <v>75</v>
      </c>
      <c r="I104" s="55">
        <v>0</v>
      </c>
      <c r="J104" s="55">
        <v>0</v>
      </c>
      <c r="K104" s="55">
        <v>0</v>
      </c>
      <c r="L104" s="55">
        <v>0</v>
      </c>
    </row>
    <row r="105" spans="1:12" ht="27.75" hidden="1" customHeight="1" collapsed="1">
      <c r="A105" s="60">
        <v>2</v>
      </c>
      <c r="B105" s="61">
        <v>5</v>
      </c>
      <c r="C105" s="62">
        <v>3</v>
      </c>
      <c r="D105" s="63">
        <v>2</v>
      </c>
      <c r="E105" s="61"/>
      <c r="F105" s="85"/>
      <c r="G105" s="63" t="s">
        <v>88</v>
      </c>
      <c r="H105" s="37">
        <v>76</v>
      </c>
      <c r="I105" s="47">
        <f>I106</f>
        <v>0</v>
      </c>
      <c r="J105" s="47">
        <f>J106</f>
        <v>0</v>
      </c>
      <c r="K105" s="47">
        <f>K106</f>
        <v>0</v>
      </c>
      <c r="L105" s="47">
        <f>L106</f>
        <v>0</v>
      </c>
    </row>
    <row r="106" spans="1:12" ht="25.5" hidden="1" customHeight="1" collapsed="1">
      <c r="A106" s="60">
        <v>2</v>
      </c>
      <c r="B106" s="61">
        <v>5</v>
      </c>
      <c r="C106" s="62">
        <v>3</v>
      </c>
      <c r="D106" s="63">
        <v>2</v>
      </c>
      <c r="E106" s="61">
        <v>1</v>
      </c>
      <c r="F106" s="85"/>
      <c r="G106" s="63" t="s">
        <v>88</v>
      </c>
      <c r="H106" s="37">
        <v>77</v>
      </c>
      <c r="I106" s="47">
        <f>SUM(I107:I108)</f>
        <v>0</v>
      </c>
      <c r="J106" s="47">
        <f>SUM(J107:J108)</f>
        <v>0</v>
      </c>
      <c r="K106" s="47">
        <f>SUM(K107:K108)</f>
        <v>0</v>
      </c>
      <c r="L106" s="47">
        <f>SUM(L107:L108)</f>
        <v>0</v>
      </c>
    </row>
    <row r="107" spans="1:12" ht="30" hidden="1" customHeight="1" collapsed="1">
      <c r="A107" s="60">
        <v>2</v>
      </c>
      <c r="B107" s="61">
        <v>5</v>
      </c>
      <c r="C107" s="62">
        <v>3</v>
      </c>
      <c r="D107" s="63">
        <v>2</v>
      </c>
      <c r="E107" s="61">
        <v>1</v>
      </c>
      <c r="F107" s="85">
        <v>1</v>
      </c>
      <c r="G107" s="63" t="s">
        <v>88</v>
      </c>
      <c r="H107" s="37">
        <v>78</v>
      </c>
      <c r="I107" s="55">
        <v>0</v>
      </c>
      <c r="J107" s="55">
        <v>0</v>
      </c>
      <c r="K107" s="55">
        <v>0</v>
      </c>
      <c r="L107" s="55">
        <v>0</v>
      </c>
    </row>
    <row r="108" spans="1:12" ht="18" hidden="1" customHeight="1" collapsed="1">
      <c r="A108" s="60">
        <v>2</v>
      </c>
      <c r="B108" s="61">
        <v>5</v>
      </c>
      <c r="C108" s="62">
        <v>3</v>
      </c>
      <c r="D108" s="63">
        <v>2</v>
      </c>
      <c r="E108" s="61">
        <v>1</v>
      </c>
      <c r="F108" s="85">
        <v>2</v>
      </c>
      <c r="G108" s="63" t="s">
        <v>89</v>
      </c>
      <c r="H108" s="37">
        <v>79</v>
      </c>
      <c r="I108" s="55">
        <v>0</v>
      </c>
      <c r="J108" s="55">
        <v>0</v>
      </c>
      <c r="K108" s="55">
        <v>0</v>
      </c>
      <c r="L108" s="55">
        <v>0</v>
      </c>
    </row>
    <row r="109" spans="1:12" ht="16.5" hidden="1" customHeight="1" collapsed="1">
      <c r="A109" s="81">
        <v>2</v>
      </c>
      <c r="B109" s="33">
        <v>6</v>
      </c>
      <c r="C109" s="34"/>
      <c r="D109" s="35"/>
      <c r="E109" s="33"/>
      <c r="F109" s="83"/>
      <c r="G109" s="86" t="s">
        <v>90</v>
      </c>
      <c r="H109" s="37">
        <v>80</v>
      </c>
      <c r="I109" s="38">
        <f>SUM(I110+I115+I119+I123+I127)</f>
        <v>0</v>
      </c>
      <c r="J109" s="78">
        <f>SUM(J110+J115+J119+J123+J127)</f>
        <v>0</v>
      </c>
      <c r="K109" s="39">
        <f>SUM(K110+K115+K119+K123+K127)</f>
        <v>0</v>
      </c>
      <c r="L109" s="38">
        <f>SUM(L110+L115+L119+L123+L127)</f>
        <v>0</v>
      </c>
    </row>
    <row r="110" spans="1:12" ht="14.25" hidden="1" customHeight="1" collapsed="1">
      <c r="A110" s="60">
        <v>2</v>
      </c>
      <c r="B110" s="61">
        <v>6</v>
      </c>
      <c r="C110" s="62">
        <v>1</v>
      </c>
      <c r="D110" s="63"/>
      <c r="E110" s="61"/>
      <c r="F110" s="85"/>
      <c r="G110" s="63" t="s">
        <v>91</v>
      </c>
      <c r="H110" s="37">
        <v>81</v>
      </c>
      <c r="I110" s="47">
        <f t="shared" ref="I110:L111" si="8">I111</f>
        <v>0</v>
      </c>
      <c r="J110" s="80">
        <f t="shared" si="8"/>
        <v>0</v>
      </c>
      <c r="K110" s="46">
        <f t="shared" si="8"/>
        <v>0</v>
      </c>
      <c r="L110" s="47">
        <f t="shared" si="8"/>
        <v>0</v>
      </c>
    </row>
    <row r="111" spans="1:12" ht="14.25" hidden="1" customHeight="1" collapsed="1">
      <c r="A111" s="52">
        <v>2</v>
      </c>
      <c r="B111" s="48">
        <v>6</v>
      </c>
      <c r="C111" s="49">
        <v>1</v>
      </c>
      <c r="D111" s="50">
        <v>1</v>
      </c>
      <c r="E111" s="48"/>
      <c r="F111" s="82"/>
      <c r="G111" s="50" t="s">
        <v>91</v>
      </c>
      <c r="H111" s="37">
        <v>82</v>
      </c>
      <c r="I111" s="38">
        <f t="shared" si="8"/>
        <v>0</v>
      </c>
      <c r="J111" s="78">
        <f t="shared" si="8"/>
        <v>0</v>
      </c>
      <c r="K111" s="39">
        <f t="shared" si="8"/>
        <v>0</v>
      </c>
      <c r="L111" s="38">
        <f t="shared" si="8"/>
        <v>0</v>
      </c>
    </row>
    <row r="112" spans="1:12" hidden="1" collapsed="1">
      <c r="A112" s="52">
        <v>2</v>
      </c>
      <c r="B112" s="48">
        <v>6</v>
      </c>
      <c r="C112" s="49">
        <v>1</v>
      </c>
      <c r="D112" s="50">
        <v>1</v>
      </c>
      <c r="E112" s="48">
        <v>1</v>
      </c>
      <c r="F112" s="82"/>
      <c r="G112" s="50" t="s">
        <v>91</v>
      </c>
      <c r="H112" s="37">
        <v>83</v>
      </c>
      <c r="I112" s="38">
        <f>SUM(I113:I114)</f>
        <v>0</v>
      </c>
      <c r="J112" s="78">
        <f>SUM(J113:J114)</f>
        <v>0</v>
      </c>
      <c r="K112" s="39">
        <f>SUM(K113:K114)</f>
        <v>0</v>
      </c>
      <c r="L112" s="38">
        <f>SUM(L113:L114)</f>
        <v>0</v>
      </c>
    </row>
    <row r="113" spans="1:12" ht="13.5" hidden="1" customHeight="1" collapsed="1">
      <c r="A113" s="52">
        <v>2</v>
      </c>
      <c r="B113" s="48">
        <v>6</v>
      </c>
      <c r="C113" s="49">
        <v>1</v>
      </c>
      <c r="D113" s="50">
        <v>1</v>
      </c>
      <c r="E113" s="48">
        <v>1</v>
      </c>
      <c r="F113" s="82">
        <v>1</v>
      </c>
      <c r="G113" s="50" t="s">
        <v>92</v>
      </c>
      <c r="H113" s="37">
        <v>84</v>
      </c>
      <c r="I113" s="55">
        <v>0</v>
      </c>
      <c r="J113" s="55">
        <v>0</v>
      </c>
      <c r="K113" s="55">
        <v>0</v>
      </c>
      <c r="L113" s="55">
        <v>0</v>
      </c>
    </row>
    <row r="114" spans="1:12" hidden="1" collapsed="1">
      <c r="A114" s="68">
        <v>2</v>
      </c>
      <c r="B114" s="43">
        <v>6</v>
      </c>
      <c r="C114" s="41">
        <v>1</v>
      </c>
      <c r="D114" s="42">
        <v>1</v>
      </c>
      <c r="E114" s="43">
        <v>1</v>
      </c>
      <c r="F114" s="84">
        <v>2</v>
      </c>
      <c r="G114" s="42" t="s">
        <v>93</v>
      </c>
      <c r="H114" s="37">
        <v>85</v>
      </c>
      <c r="I114" s="53">
        <v>0</v>
      </c>
      <c r="J114" s="53">
        <v>0</v>
      </c>
      <c r="K114" s="53">
        <v>0</v>
      </c>
      <c r="L114" s="53">
        <v>0</v>
      </c>
    </row>
    <row r="115" spans="1:12" ht="25.5" hidden="1" customHeight="1" collapsed="1">
      <c r="A115" s="52">
        <v>2</v>
      </c>
      <c r="B115" s="48">
        <v>6</v>
      </c>
      <c r="C115" s="49">
        <v>2</v>
      </c>
      <c r="D115" s="50"/>
      <c r="E115" s="48"/>
      <c r="F115" s="82"/>
      <c r="G115" s="50" t="s">
        <v>94</v>
      </c>
      <c r="H115" s="37">
        <v>86</v>
      </c>
      <c r="I115" s="38">
        <f t="shared" ref="I115:L117" si="9">I116</f>
        <v>0</v>
      </c>
      <c r="J115" s="78">
        <f t="shared" si="9"/>
        <v>0</v>
      </c>
      <c r="K115" s="39">
        <f t="shared" si="9"/>
        <v>0</v>
      </c>
      <c r="L115" s="38">
        <f t="shared" si="9"/>
        <v>0</v>
      </c>
    </row>
    <row r="116" spans="1:12" ht="14.25" hidden="1" customHeight="1" collapsed="1">
      <c r="A116" s="52">
        <v>2</v>
      </c>
      <c r="B116" s="48">
        <v>6</v>
      </c>
      <c r="C116" s="49">
        <v>2</v>
      </c>
      <c r="D116" s="50">
        <v>1</v>
      </c>
      <c r="E116" s="48"/>
      <c r="F116" s="82"/>
      <c r="G116" s="50" t="s">
        <v>94</v>
      </c>
      <c r="H116" s="37">
        <v>87</v>
      </c>
      <c r="I116" s="38">
        <f t="shared" si="9"/>
        <v>0</v>
      </c>
      <c r="J116" s="78">
        <f t="shared" si="9"/>
        <v>0</v>
      </c>
      <c r="K116" s="39">
        <f t="shared" si="9"/>
        <v>0</v>
      </c>
      <c r="L116" s="38">
        <f t="shared" si="9"/>
        <v>0</v>
      </c>
    </row>
    <row r="117" spans="1:12" ht="14.25" hidden="1" customHeight="1" collapsed="1">
      <c r="A117" s="52">
        <v>2</v>
      </c>
      <c r="B117" s="48">
        <v>6</v>
      </c>
      <c r="C117" s="49">
        <v>2</v>
      </c>
      <c r="D117" s="50">
        <v>1</v>
      </c>
      <c r="E117" s="48">
        <v>1</v>
      </c>
      <c r="F117" s="82"/>
      <c r="G117" s="50" t="s">
        <v>94</v>
      </c>
      <c r="H117" s="37">
        <v>88</v>
      </c>
      <c r="I117" s="87">
        <f t="shared" si="9"/>
        <v>0</v>
      </c>
      <c r="J117" s="88">
        <f t="shared" si="9"/>
        <v>0</v>
      </c>
      <c r="K117" s="89">
        <f t="shared" si="9"/>
        <v>0</v>
      </c>
      <c r="L117" s="87">
        <f t="shared" si="9"/>
        <v>0</v>
      </c>
    </row>
    <row r="118" spans="1:12" ht="25.5" hidden="1" customHeight="1" collapsed="1">
      <c r="A118" s="52">
        <v>2</v>
      </c>
      <c r="B118" s="48">
        <v>6</v>
      </c>
      <c r="C118" s="49">
        <v>2</v>
      </c>
      <c r="D118" s="50">
        <v>1</v>
      </c>
      <c r="E118" s="48">
        <v>1</v>
      </c>
      <c r="F118" s="82">
        <v>1</v>
      </c>
      <c r="G118" s="50" t="s">
        <v>94</v>
      </c>
      <c r="H118" s="37">
        <v>89</v>
      </c>
      <c r="I118" s="55">
        <v>0</v>
      </c>
      <c r="J118" s="55">
        <v>0</v>
      </c>
      <c r="K118" s="55">
        <v>0</v>
      </c>
      <c r="L118" s="55">
        <v>0</v>
      </c>
    </row>
    <row r="119" spans="1:12" ht="26.25" hidden="1" customHeight="1" collapsed="1">
      <c r="A119" s="68">
        <v>2</v>
      </c>
      <c r="B119" s="43">
        <v>6</v>
      </c>
      <c r="C119" s="41">
        <v>3</v>
      </c>
      <c r="D119" s="42"/>
      <c r="E119" s="43"/>
      <c r="F119" s="84"/>
      <c r="G119" s="42" t="s">
        <v>95</v>
      </c>
      <c r="H119" s="37">
        <v>90</v>
      </c>
      <c r="I119" s="58">
        <f t="shared" ref="I119:L121" si="10">I120</f>
        <v>0</v>
      </c>
      <c r="J119" s="79">
        <f t="shared" si="10"/>
        <v>0</v>
      </c>
      <c r="K119" s="59">
        <f t="shared" si="10"/>
        <v>0</v>
      </c>
      <c r="L119" s="58">
        <f t="shared" si="10"/>
        <v>0</v>
      </c>
    </row>
    <row r="120" spans="1:12" ht="25.5" hidden="1" customHeight="1" collapsed="1">
      <c r="A120" s="52">
        <v>2</v>
      </c>
      <c r="B120" s="48">
        <v>6</v>
      </c>
      <c r="C120" s="49">
        <v>3</v>
      </c>
      <c r="D120" s="50">
        <v>1</v>
      </c>
      <c r="E120" s="48"/>
      <c r="F120" s="82"/>
      <c r="G120" s="50" t="s">
        <v>95</v>
      </c>
      <c r="H120" s="37">
        <v>91</v>
      </c>
      <c r="I120" s="38">
        <f t="shared" si="10"/>
        <v>0</v>
      </c>
      <c r="J120" s="78">
        <f t="shared" si="10"/>
        <v>0</v>
      </c>
      <c r="K120" s="39">
        <f t="shared" si="10"/>
        <v>0</v>
      </c>
      <c r="L120" s="38">
        <f t="shared" si="10"/>
        <v>0</v>
      </c>
    </row>
    <row r="121" spans="1:12" ht="26.25" hidden="1" customHeight="1" collapsed="1">
      <c r="A121" s="52">
        <v>2</v>
      </c>
      <c r="B121" s="48">
        <v>6</v>
      </c>
      <c r="C121" s="49">
        <v>3</v>
      </c>
      <c r="D121" s="50">
        <v>1</v>
      </c>
      <c r="E121" s="48">
        <v>1</v>
      </c>
      <c r="F121" s="82"/>
      <c r="G121" s="50" t="s">
        <v>95</v>
      </c>
      <c r="H121" s="37">
        <v>92</v>
      </c>
      <c r="I121" s="38">
        <f t="shared" si="10"/>
        <v>0</v>
      </c>
      <c r="J121" s="78">
        <f t="shared" si="10"/>
        <v>0</v>
      </c>
      <c r="K121" s="39">
        <f t="shared" si="10"/>
        <v>0</v>
      </c>
      <c r="L121" s="38">
        <f t="shared" si="10"/>
        <v>0</v>
      </c>
    </row>
    <row r="122" spans="1:12" ht="27" hidden="1" customHeight="1" collapsed="1">
      <c r="A122" s="52">
        <v>2</v>
      </c>
      <c r="B122" s="48">
        <v>6</v>
      </c>
      <c r="C122" s="49">
        <v>3</v>
      </c>
      <c r="D122" s="50">
        <v>1</v>
      </c>
      <c r="E122" s="48">
        <v>1</v>
      </c>
      <c r="F122" s="82">
        <v>1</v>
      </c>
      <c r="G122" s="50" t="s">
        <v>95</v>
      </c>
      <c r="H122" s="37">
        <v>93</v>
      </c>
      <c r="I122" s="55">
        <v>0</v>
      </c>
      <c r="J122" s="55">
        <v>0</v>
      </c>
      <c r="K122" s="55">
        <v>0</v>
      </c>
      <c r="L122" s="55">
        <v>0</v>
      </c>
    </row>
    <row r="123" spans="1:12" ht="25.5" hidden="1" customHeight="1" collapsed="1">
      <c r="A123" s="68">
        <v>2</v>
      </c>
      <c r="B123" s="43">
        <v>6</v>
      </c>
      <c r="C123" s="41">
        <v>4</v>
      </c>
      <c r="D123" s="42"/>
      <c r="E123" s="43"/>
      <c r="F123" s="84"/>
      <c r="G123" s="42" t="s">
        <v>96</v>
      </c>
      <c r="H123" s="37">
        <v>94</v>
      </c>
      <c r="I123" s="58">
        <f t="shared" ref="I123:L125" si="11">I124</f>
        <v>0</v>
      </c>
      <c r="J123" s="79">
        <f t="shared" si="11"/>
        <v>0</v>
      </c>
      <c r="K123" s="59">
        <f t="shared" si="11"/>
        <v>0</v>
      </c>
      <c r="L123" s="58">
        <f t="shared" si="11"/>
        <v>0</v>
      </c>
    </row>
    <row r="124" spans="1:12" ht="27" hidden="1" customHeight="1" collapsed="1">
      <c r="A124" s="52">
        <v>2</v>
      </c>
      <c r="B124" s="48">
        <v>6</v>
      </c>
      <c r="C124" s="49">
        <v>4</v>
      </c>
      <c r="D124" s="50">
        <v>1</v>
      </c>
      <c r="E124" s="48"/>
      <c r="F124" s="82"/>
      <c r="G124" s="50" t="s">
        <v>96</v>
      </c>
      <c r="H124" s="37">
        <v>95</v>
      </c>
      <c r="I124" s="38">
        <f t="shared" si="11"/>
        <v>0</v>
      </c>
      <c r="J124" s="78">
        <f t="shared" si="11"/>
        <v>0</v>
      </c>
      <c r="K124" s="39">
        <f t="shared" si="11"/>
        <v>0</v>
      </c>
      <c r="L124" s="38">
        <f t="shared" si="11"/>
        <v>0</v>
      </c>
    </row>
    <row r="125" spans="1:12" ht="27" hidden="1" customHeight="1" collapsed="1">
      <c r="A125" s="52">
        <v>2</v>
      </c>
      <c r="B125" s="48">
        <v>6</v>
      </c>
      <c r="C125" s="49">
        <v>4</v>
      </c>
      <c r="D125" s="50">
        <v>1</v>
      </c>
      <c r="E125" s="48">
        <v>1</v>
      </c>
      <c r="F125" s="82"/>
      <c r="G125" s="50" t="s">
        <v>96</v>
      </c>
      <c r="H125" s="37">
        <v>96</v>
      </c>
      <c r="I125" s="38">
        <f t="shared" si="11"/>
        <v>0</v>
      </c>
      <c r="J125" s="78">
        <f t="shared" si="11"/>
        <v>0</v>
      </c>
      <c r="K125" s="39">
        <f t="shared" si="11"/>
        <v>0</v>
      </c>
      <c r="L125" s="38">
        <f t="shared" si="11"/>
        <v>0</v>
      </c>
    </row>
    <row r="126" spans="1:12" ht="27.75" hidden="1" customHeight="1" collapsed="1">
      <c r="A126" s="52">
        <v>2</v>
      </c>
      <c r="B126" s="48">
        <v>6</v>
      </c>
      <c r="C126" s="49">
        <v>4</v>
      </c>
      <c r="D126" s="50">
        <v>1</v>
      </c>
      <c r="E126" s="48">
        <v>1</v>
      </c>
      <c r="F126" s="82">
        <v>1</v>
      </c>
      <c r="G126" s="50" t="s">
        <v>96</v>
      </c>
      <c r="H126" s="37">
        <v>97</v>
      </c>
      <c r="I126" s="55">
        <v>0</v>
      </c>
      <c r="J126" s="55">
        <v>0</v>
      </c>
      <c r="K126" s="55">
        <v>0</v>
      </c>
      <c r="L126" s="55">
        <v>0</v>
      </c>
    </row>
    <row r="127" spans="1:12" ht="27" hidden="1" customHeight="1" collapsed="1">
      <c r="A127" s="60">
        <v>2</v>
      </c>
      <c r="B127" s="69">
        <v>6</v>
      </c>
      <c r="C127" s="70">
        <v>5</v>
      </c>
      <c r="D127" s="72"/>
      <c r="E127" s="69"/>
      <c r="F127" s="90"/>
      <c r="G127" s="72" t="s">
        <v>97</v>
      </c>
      <c r="H127" s="37">
        <v>98</v>
      </c>
      <c r="I127" s="65">
        <f t="shared" ref="I127:L129" si="12">I128</f>
        <v>0</v>
      </c>
      <c r="J127" s="91">
        <f t="shared" si="12"/>
        <v>0</v>
      </c>
      <c r="K127" s="66">
        <f t="shared" si="12"/>
        <v>0</v>
      </c>
      <c r="L127" s="65">
        <f t="shared" si="12"/>
        <v>0</v>
      </c>
    </row>
    <row r="128" spans="1:12" ht="29.25" hidden="1" customHeight="1" collapsed="1">
      <c r="A128" s="52">
        <v>2</v>
      </c>
      <c r="B128" s="48">
        <v>6</v>
      </c>
      <c r="C128" s="49">
        <v>5</v>
      </c>
      <c r="D128" s="50">
        <v>1</v>
      </c>
      <c r="E128" s="48"/>
      <c r="F128" s="82"/>
      <c r="G128" s="72" t="s">
        <v>98</v>
      </c>
      <c r="H128" s="37">
        <v>99</v>
      </c>
      <c r="I128" s="38">
        <f t="shared" si="12"/>
        <v>0</v>
      </c>
      <c r="J128" s="78">
        <f t="shared" si="12"/>
        <v>0</v>
      </c>
      <c r="K128" s="39">
        <f t="shared" si="12"/>
        <v>0</v>
      </c>
      <c r="L128" s="38">
        <f t="shared" si="12"/>
        <v>0</v>
      </c>
    </row>
    <row r="129" spans="1:12" ht="25.5" hidden="1" customHeight="1" collapsed="1">
      <c r="A129" s="52">
        <v>2</v>
      </c>
      <c r="B129" s="48">
        <v>6</v>
      </c>
      <c r="C129" s="49">
        <v>5</v>
      </c>
      <c r="D129" s="50">
        <v>1</v>
      </c>
      <c r="E129" s="48">
        <v>1</v>
      </c>
      <c r="F129" s="82"/>
      <c r="G129" s="72" t="s">
        <v>97</v>
      </c>
      <c r="H129" s="37">
        <v>100</v>
      </c>
      <c r="I129" s="38">
        <f t="shared" si="12"/>
        <v>0</v>
      </c>
      <c r="J129" s="78">
        <f t="shared" si="12"/>
        <v>0</v>
      </c>
      <c r="K129" s="39">
        <f t="shared" si="12"/>
        <v>0</v>
      </c>
      <c r="L129" s="38">
        <f t="shared" si="12"/>
        <v>0</v>
      </c>
    </row>
    <row r="130" spans="1:12" ht="27.75" hidden="1" customHeight="1" collapsed="1">
      <c r="A130" s="48">
        <v>2</v>
      </c>
      <c r="B130" s="49">
        <v>6</v>
      </c>
      <c r="C130" s="48">
        <v>5</v>
      </c>
      <c r="D130" s="48">
        <v>1</v>
      </c>
      <c r="E130" s="50">
        <v>1</v>
      </c>
      <c r="F130" s="82">
        <v>1</v>
      </c>
      <c r="G130" s="72" t="s">
        <v>99</v>
      </c>
      <c r="H130" s="37">
        <v>101</v>
      </c>
      <c r="I130" s="55">
        <v>0</v>
      </c>
      <c r="J130" s="55">
        <v>0</v>
      </c>
      <c r="K130" s="55">
        <v>0</v>
      </c>
      <c r="L130" s="55">
        <v>0</v>
      </c>
    </row>
    <row r="131" spans="1:12" ht="14.25" customHeight="1">
      <c r="A131" s="81">
        <v>2</v>
      </c>
      <c r="B131" s="33">
        <v>7</v>
      </c>
      <c r="C131" s="33"/>
      <c r="D131" s="34"/>
      <c r="E131" s="34"/>
      <c r="F131" s="36"/>
      <c r="G131" s="35" t="s">
        <v>100</v>
      </c>
      <c r="H131" s="37">
        <v>102</v>
      </c>
      <c r="I131" s="39">
        <f>SUM(I132+I137+I145)</f>
        <v>9000</v>
      </c>
      <c r="J131" s="78">
        <f>SUM(J132+J137+J145)</f>
        <v>7400</v>
      </c>
      <c r="K131" s="39">
        <f>SUM(K132+K137+K145)</f>
        <v>5142.92</v>
      </c>
      <c r="L131" s="38">
        <f>SUM(L132+L137+L145)</f>
        <v>5142.92</v>
      </c>
    </row>
    <row r="132" spans="1:12" hidden="1" collapsed="1">
      <c r="A132" s="52">
        <v>2</v>
      </c>
      <c r="B132" s="48">
        <v>7</v>
      </c>
      <c r="C132" s="48">
        <v>1</v>
      </c>
      <c r="D132" s="49"/>
      <c r="E132" s="49"/>
      <c r="F132" s="51"/>
      <c r="G132" s="50" t="s">
        <v>101</v>
      </c>
      <c r="H132" s="37">
        <v>103</v>
      </c>
      <c r="I132" s="39">
        <f t="shared" ref="I132:L133" si="13">I133</f>
        <v>0</v>
      </c>
      <c r="J132" s="78">
        <f t="shared" si="13"/>
        <v>0</v>
      </c>
      <c r="K132" s="39">
        <f t="shared" si="13"/>
        <v>0</v>
      </c>
      <c r="L132" s="38">
        <f t="shared" si="13"/>
        <v>0</v>
      </c>
    </row>
    <row r="133" spans="1:12" ht="14.25" hidden="1" customHeight="1" collapsed="1">
      <c r="A133" s="52">
        <v>2</v>
      </c>
      <c r="B133" s="48">
        <v>7</v>
      </c>
      <c r="C133" s="48">
        <v>1</v>
      </c>
      <c r="D133" s="49">
        <v>1</v>
      </c>
      <c r="E133" s="49"/>
      <c r="F133" s="51"/>
      <c r="G133" s="50" t="s">
        <v>101</v>
      </c>
      <c r="H133" s="37">
        <v>104</v>
      </c>
      <c r="I133" s="39">
        <f t="shared" si="13"/>
        <v>0</v>
      </c>
      <c r="J133" s="78">
        <f t="shared" si="13"/>
        <v>0</v>
      </c>
      <c r="K133" s="39">
        <f t="shared" si="13"/>
        <v>0</v>
      </c>
      <c r="L133" s="38">
        <f t="shared" si="13"/>
        <v>0</v>
      </c>
    </row>
    <row r="134" spans="1:12" ht="15.75" hidden="1" customHeight="1" collapsed="1">
      <c r="A134" s="52">
        <v>2</v>
      </c>
      <c r="B134" s="48">
        <v>7</v>
      </c>
      <c r="C134" s="48">
        <v>1</v>
      </c>
      <c r="D134" s="49">
        <v>1</v>
      </c>
      <c r="E134" s="49">
        <v>1</v>
      </c>
      <c r="F134" s="51"/>
      <c r="G134" s="50" t="s">
        <v>101</v>
      </c>
      <c r="H134" s="37">
        <v>105</v>
      </c>
      <c r="I134" s="39">
        <f>SUM(I135:I136)</f>
        <v>0</v>
      </c>
      <c r="J134" s="78">
        <f>SUM(J135:J136)</f>
        <v>0</v>
      </c>
      <c r="K134" s="39">
        <f>SUM(K135:K136)</f>
        <v>0</v>
      </c>
      <c r="L134" s="38">
        <f>SUM(L135:L136)</f>
        <v>0</v>
      </c>
    </row>
    <row r="135" spans="1:12" ht="14.25" hidden="1" customHeight="1" collapsed="1">
      <c r="A135" s="68">
        <v>2</v>
      </c>
      <c r="B135" s="43">
        <v>7</v>
      </c>
      <c r="C135" s="68">
        <v>1</v>
      </c>
      <c r="D135" s="48">
        <v>1</v>
      </c>
      <c r="E135" s="41">
        <v>1</v>
      </c>
      <c r="F135" s="44">
        <v>1</v>
      </c>
      <c r="G135" s="42" t="s">
        <v>102</v>
      </c>
      <c r="H135" s="37">
        <v>106</v>
      </c>
      <c r="I135" s="92">
        <v>0</v>
      </c>
      <c r="J135" s="92">
        <v>0</v>
      </c>
      <c r="K135" s="92">
        <v>0</v>
      </c>
      <c r="L135" s="92">
        <v>0</v>
      </c>
    </row>
    <row r="136" spans="1:12" ht="14.25" hidden="1" customHeight="1" collapsed="1">
      <c r="A136" s="48">
        <v>2</v>
      </c>
      <c r="B136" s="48">
        <v>7</v>
      </c>
      <c r="C136" s="52">
        <v>1</v>
      </c>
      <c r="D136" s="48">
        <v>1</v>
      </c>
      <c r="E136" s="49">
        <v>1</v>
      </c>
      <c r="F136" s="51">
        <v>2</v>
      </c>
      <c r="G136" s="50" t="s">
        <v>103</v>
      </c>
      <c r="H136" s="37">
        <v>107</v>
      </c>
      <c r="I136" s="54">
        <v>0</v>
      </c>
      <c r="J136" s="54">
        <v>0</v>
      </c>
      <c r="K136" s="54">
        <v>0</v>
      </c>
      <c r="L136" s="54">
        <v>0</v>
      </c>
    </row>
    <row r="137" spans="1:12" ht="25.5" hidden="1" customHeight="1" collapsed="1">
      <c r="A137" s="60">
        <v>2</v>
      </c>
      <c r="B137" s="61">
        <v>7</v>
      </c>
      <c r="C137" s="60">
        <v>2</v>
      </c>
      <c r="D137" s="61"/>
      <c r="E137" s="62"/>
      <c r="F137" s="64"/>
      <c r="G137" s="63" t="s">
        <v>104</v>
      </c>
      <c r="H137" s="37">
        <v>108</v>
      </c>
      <c r="I137" s="46">
        <f t="shared" ref="I137:L138" si="14">I138</f>
        <v>0</v>
      </c>
      <c r="J137" s="80">
        <f t="shared" si="14"/>
        <v>0</v>
      </c>
      <c r="K137" s="46">
        <f t="shared" si="14"/>
        <v>0</v>
      </c>
      <c r="L137" s="47">
        <f t="shared" si="14"/>
        <v>0</v>
      </c>
    </row>
    <row r="138" spans="1:12" ht="25.5" hidden="1" customHeight="1" collapsed="1">
      <c r="A138" s="52">
        <v>2</v>
      </c>
      <c r="B138" s="48">
        <v>7</v>
      </c>
      <c r="C138" s="52">
        <v>2</v>
      </c>
      <c r="D138" s="48">
        <v>1</v>
      </c>
      <c r="E138" s="49"/>
      <c r="F138" s="51"/>
      <c r="G138" s="50" t="s">
        <v>105</v>
      </c>
      <c r="H138" s="37">
        <v>109</v>
      </c>
      <c r="I138" s="39">
        <f t="shared" si="14"/>
        <v>0</v>
      </c>
      <c r="J138" s="78">
        <f t="shared" si="14"/>
        <v>0</v>
      </c>
      <c r="K138" s="39">
        <f t="shared" si="14"/>
        <v>0</v>
      </c>
      <c r="L138" s="38">
        <f t="shared" si="14"/>
        <v>0</v>
      </c>
    </row>
    <row r="139" spans="1:12" ht="25.5" hidden="1" customHeight="1" collapsed="1">
      <c r="A139" s="52">
        <v>2</v>
      </c>
      <c r="B139" s="48">
        <v>7</v>
      </c>
      <c r="C139" s="52">
        <v>2</v>
      </c>
      <c r="D139" s="48">
        <v>1</v>
      </c>
      <c r="E139" s="49">
        <v>1</v>
      </c>
      <c r="F139" s="51"/>
      <c r="G139" s="50" t="s">
        <v>105</v>
      </c>
      <c r="H139" s="37">
        <v>110</v>
      </c>
      <c r="I139" s="39">
        <f>SUM(I140:I141)</f>
        <v>0</v>
      </c>
      <c r="J139" s="78">
        <f>SUM(J140:J141)</f>
        <v>0</v>
      </c>
      <c r="K139" s="39">
        <f>SUM(K140:K141)</f>
        <v>0</v>
      </c>
      <c r="L139" s="38">
        <f>SUM(L140:L141)</f>
        <v>0</v>
      </c>
    </row>
    <row r="140" spans="1:12" ht="12" hidden="1" customHeight="1" collapsed="1">
      <c r="A140" s="52">
        <v>2</v>
      </c>
      <c r="B140" s="48">
        <v>7</v>
      </c>
      <c r="C140" s="52">
        <v>2</v>
      </c>
      <c r="D140" s="48">
        <v>1</v>
      </c>
      <c r="E140" s="49">
        <v>1</v>
      </c>
      <c r="F140" s="51">
        <v>1</v>
      </c>
      <c r="G140" s="50" t="s">
        <v>106</v>
      </c>
      <c r="H140" s="37">
        <v>111</v>
      </c>
      <c r="I140" s="54">
        <v>0</v>
      </c>
      <c r="J140" s="54">
        <v>0</v>
      </c>
      <c r="K140" s="54">
        <v>0</v>
      </c>
      <c r="L140" s="54">
        <v>0</v>
      </c>
    </row>
    <row r="141" spans="1:12" ht="15" hidden="1" customHeight="1" collapsed="1">
      <c r="A141" s="52">
        <v>2</v>
      </c>
      <c r="B141" s="48">
        <v>7</v>
      </c>
      <c r="C141" s="52">
        <v>2</v>
      </c>
      <c r="D141" s="48">
        <v>1</v>
      </c>
      <c r="E141" s="49">
        <v>1</v>
      </c>
      <c r="F141" s="51">
        <v>2</v>
      </c>
      <c r="G141" s="50" t="s">
        <v>107</v>
      </c>
      <c r="H141" s="37">
        <v>112</v>
      </c>
      <c r="I141" s="54">
        <v>0</v>
      </c>
      <c r="J141" s="54">
        <v>0</v>
      </c>
      <c r="K141" s="54">
        <v>0</v>
      </c>
      <c r="L141" s="54">
        <v>0</v>
      </c>
    </row>
    <row r="142" spans="1:12" ht="15" hidden="1" customHeight="1" collapsed="1">
      <c r="A142" s="52">
        <v>2</v>
      </c>
      <c r="B142" s="48">
        <v>7</v>
      </c>
      <c r="C142" s="52">
        <v>2</v>
      </c>
      <c r="D142" s="48">
        <v>2</v>
      </c>
      <c r="E142" s="49"/>
      <c r="F142" s="51"/>
      <c r="G142" s="50" t="s">
        <v>108</v>
      </c>
      <c r="H142" s="37">
        <v>113</v>
      </c>
      <c r="I142" s="39">
        <f>I143</f>
        <v>0</v>
      </c>
      <c r="J142" s="39">
        <f>J143</f>
        <v>0</v>
      </c>
      <c r="K142" s="39">
        <f>K143</f>
        <v>0</v>
      </c>
      <c r="L142" s="39">
        <f>L143</f>
        <v>0</v>
      </c>
    </row>
    <row r="143" spans="1:12" ht="15" hidden="1" customHeight="1" collapsed="1">
      <c r="A143" s="52">
        <v>2</v>
      </c>
      <c r="B143" s="48">
        <v>7</v>
      </c>
      <c r="C143" s="52">
        <v>2</v>
      </c>
      <c r="D143" s="48">
        <v>2</v>
      </c>
      <c r="E143" s="49">
        <v>1</v>
      </c>
      <c r="F143" s="51"/>
      <c r="G143" s="50" t="s">
        <v>108</v>
      </c>
      <c r="H143" s="37">
        <v>114</v>
      </c>
      <c r="I143" s="39">
        <f>SUM(I144)</f>
        <v>0</v>
      </c>
      <c r="J143" s="39">
        <f>SUM(J144)</f>
        <v>0</v>
      </c>
      <c r="K143" s="39">
        <f>SUM(K144)</f>
        <v>0</v>
      </c>
      <c r="L143" s="39">
        <f>SUM(L144)</f>
        <v>0</v>
      </c>
    </row>
    <row r="144" spans="1:12" ht="15" hidden="1" customHeight="1" collapsed="1">
      <c r="A144" s="52">
        <v>2</v>
      </c>
      <c r="B144" s="48">
        <v>7</v>
      </c>
      <c r="C144" s="52">
        <v>2</v>
      </c>
      <c r="D144" s="48">
        <v>2</v>
      </c>
      <c r="E144" s="49">
        <v>1</v>
      </c>
      <c r="F144" s="51">
        <v>1</v>
      </c>
      <c r="G144" s="50" t="s">
        <v>108</v>
      </c>
      <c r="H144" s="37">
        <v>115</v>
      </c>
      <c r="I144" s="54">
        <v>0</v>
      </c>
      <c r="J144" s="54">
        <v>0</v>
      </c>
      <c r="K144" s="54">
        <v>0</v>
      </c>
      <c r="L144" s="54">
        <v>0</v>
      </c>
    </row>
    <row r="145" spans="1:12" hidden="1" collapsed="1">
      <c r="A145" s="52">
        <v>2</v>
      </c>
      <c r="B145" s="48">
        <v>7</v>
      </c>
      <c r="C145" s="52">
        <v>3</v>
      </c>
      <c r="D145" s="48"/>
      <c r="E145" s="49"/>
      <c r="F145" s="51"/>
      <c r="G145" s="50" t="s">
        <v>109</v>
      </c>
      <c r="H145" s="37">
        <v>116</v>
      </c>
      <c r="I145" s="39">
        <f t="shared" ref="I145:L146" si="15">I146</f>
        <v>9000</v>
      </c>
      <c r="J145" s="78">
        <f t="shared" si="15"/>
        <v>7400</v>
      </c>
      <c r="K145" s="39">
        <f t="shared" si="15"/>
        <v>5142.92</v>
      </c>
      <c r="L145" s="38">
        <f t="shared" si="15"/>
        <v>5142.92</v>
      </c>
    </row>
    <row r="146" spans="1:12" hidden="1" collapsed="1">
      <c r="A146" s="60">
        <v>2</v>
      </c>
      <c r="B146" s="69">
        <v>7</v>
      </c>
      <c r="C146" s="93">
        <v>3</v>
      </c>
      <c r="D146" s="69">
        <v>1</v>
      </c>
      <c r="E146" s="70"/>
      <c r="F146" s="71"/>
      <c r="G146" s="72" t="s">
        <v>109</v>
      </c>
      <c r="H146" s="37">
        <v>117</v>
      </c>
      <c r="I146" s="66">
        <f t="shared" si="15"/>
        <v>9000</v>
      </c>
      <c r="J146" s="91">
        <f t="shared" si="15"/>
        <v>7400</v>
      </c>
      <c r="K146" s="66">
        <f t="shared" si="15"/>
        <v>5142.92</v>
      </c>
      <c r="L146" s="65">
        <f t="shared" si="15"/>
        <v>5142.92</v>
      </c>
    </row>
    <row r="147" spans="1:12" hidden="1" collapsed="1">
      <c r="A147" s="52">
        <v>2</v>
      </c>
      <c r="B147" s="48">
        <v>7</v>
      </c>
      <c r="C147" s="52">
        <v>3</v>
      </c>
      <c r="D147" s="48">
        <v>1</v>
      </c>
      <c r="E147" s="49">
        <v>1</v>
      </c>
      <c r="F147" s="51"/>
      <c r="G147" s="50" t="s">
        <v>109</v>
      </c>
      <c r="H147" s="37">
        <v>118</v>
      </c>
      <c r="I147" s="39">
        <f>SUM(I148:I149)</f>
        <v>9000</v>
      </c>
      <c r="J147" s="78">
        <f>SUM(J148:J149)</f>
        <v>7400</v>
      </c>
      <c r="K147" s="39">
        <f>SUM(K148:K149)</f>
        <v>5142.92</v>
      </c>
      <c r="L147" s="38">
        <f>SUM(L148:L149)</f>
        <v>5142.92</v>
      </c>
    </row>
    <row r="148" spans="1:12">
      <c r="A148" s="68">
        <v>2</v>
      </c>
      <c r="B148" s="43">
        <v>7</v>
      </c>
      <c r="C148" s="68">
        <v>3</v>
      </c>
      <c r="D148" s="43">
        <v>1</v>
      </c>
      <c r="E148" s="41">
        <v>1</v>
      </c>
      <c r="F148" s="44">
        <v>1</v>
      </c>
      <c r="G148" s="42" t="s">
        <v>110</v>
      </c>
      <c r="H148" s="37">
        <v>119</v>
      </c>
      <c r="I148" s="92">
        <v>9000</v>
      </c>
      <c r="J148" s="92">
        <v>7400</v>
      </c>
      <c r="K148" s="92">
        <v>5142.92</v>
      </c>
      <c r="L148" s="92">
        <v>5142.92</v>
      </c>
    </row>
    <row r="149" spans="1:12" ht="16.5" hidden="1" customHeight="1" collapsed="1">
      <c r="A149" s="52">
        <v>2</v>
      </c>
      <c r="B149" s="48">
        <v>7</v>
      </c>
      <c r="C149" s="52">
        <v>3</v>
      </c>
      <c r="D149" s="48">
        <v>1</v>
      </c>
      <c r="E149" s="49">
        <v>1</v>
      </c>
      <c r="F149" s="51">
        <v>2</v>
      </c>
      <c r="G149" s="50" t="s">
        <v>111</v>
      </c>
      <c r="H149" s="37">
        <v>120</v>
      </c>
      <c r="I149" s="54">
        <v>0</v>
      </c>
      <c r="J149" s="55">
        <v>0</v>
      </c>
      <c r="K149" s="55">
        <v>0</v>
      </c>
      <c r="L149" s="55">
        <v>0</v>
      </c>
    </row>
    <row r="150" spans="1:12" ht="15" hidden="1" customHeight="1" collapsed="1">
      <c r="A150" s="81">
        <v>2</v>
      </c>
      <c r="B150" s="81">
        <v>8</v>
      </c>
      <c r="C150" s="33"/>
      <c r="D150" s="57"/>
      <c r="E150" s="40"/>
      <c r="F150" s="94"/>
      <c r="G150" s="45" t="s">
        <v>112</v>
      </c>
      <c r="H150" s="37">
        <v>121</v>
      </c>
      <c r="I150" s="59">
        <f>I151</f>
        <v>0</v>
      </c>
      <c r="J150" s="79">
        <f>J151</f>
        <v>0</v>
      </c>
      <c r="K150" s="59">
        <f>K151</f>
        <v>0</v>
      </c>
      <c r="L150" s="58">
        <f>L151</f>
        <v>0</v>
      </c>
    </row>
    <row r="151" spans="1:12" ht="14.25" hidden="1" customHeight="1" collapsed="1">
      <c r="A151" s="60">
        <v>2</v>
      </c>
      <c r="B151" s="60">
        <v>8</v>
      </c>
      <c r="C151" s="60">
        <v>1</v>
      </c>
      <c r="D151" s="61"/>
      <c r="E151" s="62"/>
      <c r="F151" s="64"/>
      <c r="G151" s="42" t="s">
        <v>112</v>
      </c>
      <c r="H151" s="37">
        <v>122</v>
      </c>
      <c r="I151" s="59">
        <f>I152+I157</f>
        <v>0</v>
      </c>
      <c r="J151" s="79">
        <f>J152+J157</f>
        <v>0</v>
      </c>
      <c r="K151" s="59">
        <f>K152+K157</f>
        <v>0</v>
      </c>
      <c r="L151" s="58">
        <f>L152+L157</f>
        <v>0</v>
      </c>
    </row>
    <row r="152" spans="1:12" ht="13.5" hidden="1" customHeight="1" collapsed="1">
      <c r="A152" s="52">
        <v>2</v>
      </c>
      <c r="B152" s="48">
        <v>8</v>
      </c>
      <c r="C152" s="50">
        <v>1</v>
      </c>
      <c r="D152" s="48">
        <v>1</v>
      </c>
      <c r="E152" s="49"/>
      <c r="F152" s="51"/>
      <c r="G152" s="50" t="s">
        <v>113</v>
      </c>
      <c r="H152" s="37">
        <v>123</v>
      </c>
      <c r="I152" s="39">
        <f>I153</f>
        <v>0</v>
      </c>
      <c r="J152" s="78">
        <f>J153</f>
        <v>0</v>
      </c>
      <c r="K152" s="39">
        <f>K153</f>
        <v>0</v>
      </c>
      <c r="L152" s="38">
        <f>L153</f>
        <v>0</v>
      </c>
    </row>
    <row r="153" spans="1:12" ht="13.5" hidden="1" customHeight="1" collapsed="1">
      <c r="A153" s="52">
        <v>2</v>
      </c>
      <c r="B153" s="48">
        <v>8</v>
      </c>
      <c r="C153" s="42">
        <v>1</v>
      </c>
      <c r="D153" s="43">
        <v>1</v>
      </c>
      <c r="E153" s="41">
        <v>1</v>
      </c>
      <c r="F153" s="44"/>
      <c r="G153" s="50" t="s">
        <v>113</v>
      </c>
      <c r="H153" s="37">
        <v>124</v>
      </c>
      <c r="I153" s="59">
        <f>SUM(I154:I156)</f>
        <v>0</v>
      </c>
      <c r="J153" s="59">
        <f>SUM(J154:J156)</f>
        <v>0</v>
      </c>
      <c r="K153" s="59">
        <f>SUM(K154:K156)</f>
        <v>0</v>
      </c>
      <c r="L153" s="59">
        <f>SUM(L154:L156)</f>
        <v>0</v>
      </c>
    </row>
    <row r="154" spans="1:12" ht="13.5" hidden="1" customHeight="1" collapsed="1">
      <c r="A154" s="48">
        <v>2</v>
      </c>
      <c r="B154" s="43">
        <v>8</v>
      </c>
      <c r="C154" s="50">
        <v>1</v>
      </c>
      <c r="D154" s="48">
        <v>1</v>
      </c>
      <c r="E154" s="49">
        <v>1</v>
      </c>
      <c r="F154" s="51">
        <v>1</v>
      </c>
      <c r="G154" s="50" t="s">
        <v>114</v>
      </c>
      <c r="H154" s="37">
        <v>125</v>
      </c>
      <c r="I154" s="54">
        <v>0</v>
      </c>
      <c r="J154" s="54">
        <v>0</v>
      </c>
      <c r="K154" s="54">
        <v>0</v>
      </c>
      <c r="L154" s="54">
        <v>0</v>
      </c>
    </row>
    <row r="155" spans="1:12" ht="15.75" hidden="1" customHeight="1" collapsed="1">
      <c r="A155" s="60">
        <v>2</v>
      </c>
      <c r="B155" s="69">
        <v>8</v>
      </c>
      <c r="C155" s="72">
        <v>1</v>
      </c>
      <c r="D155" s="69">
        <v>1</v>
      </c>
      <c r="E155" s="70">
        <v>1</v>
      </c>
      <c r="F155" s="71">
        <v>2</v>
      </c>
      <c r="G155" s="72" t="s">
        <v>115</v>
      </c>
      <c r="H155" s="37">
        <v>126</v>
      </c>
      <c r="I155" s="95">
        <v>0</v>
      </c>
      <c r="J155" s="95">
        <v>0</v>
      </c>
      <c r="K155" s="95">
        <v>0</v>
      </c>
      <c r="L155" s="95">
        <v>0</v>
      </c>
    </row>
    <row r="156" spans="1:12" hidden="1" collapsed="1">
      <c r="A156" s="60">
        <v>2</v>
      </c>
      <c r="B156" s="69">
        <v>8</v>
      </c>
      <c r="C156" s="72">
        <v>1</v>
      </c>
      <c r="D156" s="69">
        <v>1</v>
      </c>
      <c r="E156" s="70">
        <v>1</v>
      </c>
      <c r="F156" s="71">
        <v>3</v>
      </c>
      <c r="G156" s="72" t="s">
        <v>116</v>
      </c>
      <c r="H156" s="37">
        <v>127</v>
      </c>
      <c r="I156" s="95">
        <v>0</v>
      </c>
      <c r="J156" s="96">
        <v>0</v>
      </c>
      <c r="K156" s="95">
        <v>0</v>
      </c>
      <c r="L156" s="73">
        <v>0</v>
      </c>
    </row>
    <row r="157" spans="1:12" ht="15" hidden="1" customHeight="1" collapsed="1">
      <c r="A157" s="52">
        <v>2</v>
      </c>
      <c r="B157" s="48">
        <v>8</v>
      </c>
      <c r="C157" s="50">
        <v>1</v>
      </c>
      <c r="D157" s="48">
        <v>2</v>
      </c>
      <c r="E157" s="49"/>
      <c r="F157" s="51"/>
      <c r="G157" s="50" t="s">
        <v>117</v>
      </c>
      <c r="H157" s="37">
        <v>128</v>
      </c>
      <c r="I157" s="39">
        <f t="shared" ref="I157:L158" si="16">I158</f>
        <v>0</v>
      </c>
      <c r="J157" s="78">
        <f t="shared" si="16"/>
        <v>0</v>
      </c>
      <c r="K157" s="39">
        <f t="shared" si="16"/>
        <v>0</v>
      </c>
      <c r="L157" s="38">
        <f t="shared" si="16"/>
        <v>0</v>
      </c>
    </row>
    <row r="158" spans="1:12" hidden="1" collapsed="1">
      <c r="A158" s="52">
        <v>2</v>
      </c>
      <c r="B158" s="48">
        <v>8</v>
      </c>
      <c r="C158" s="50">
        <v>1</v>
      </c>
      <c r="D158" s="48">
        <v>2</v>
      </c>
      <c r="E158" s="49">
        <v>1</v>
      </c>
      <c r="F158" s="51"/>
      <c r="G158" s="50" t="s">
        <v>117</v>
      </c>
      <c r="H158" s="37">
        <v>129</v>
      </c>
      <c r="I158" s="39">
        <f t="shared" si="16"/>
        <v>0</v>
      </c>
      <c r="J158" s="78">
        <f t="shared" si="16"/>
        <v>0</v>
      </c>
      <c r="K158" s="39">
        <f t="shared" si="16"/>
        <v>0</v>
      </c>
      <c r="L158" s="38">
        <f t="shared" si="16"/>
        <v>0</v>
      </c>
    </row>
    <row r="159" spans="1:12" hidden="1" collapsed="1">
      <c r="A159" s="60">
        <v>2</v>
      </c>
      <c r="B159" s="61">
        <v>8</v>
      </c>
      <c r="C159" s="63">
        <v>1</v>
      </c>
      <c r="D159" s="61">
        <v>2</v>
      </c>
      <c r="E159" s="62">
        <v>1</v>
      </c>
      <c r="F159" s="64">
        <v>1</v>
      </c>
      <c r="G159" s="50" t="s">
        <v>117</v>
      </c>
      <c r="H159" s="37">
        <v>130</v>
      </c>
      <c r="I159" s="97">
        <v>0</v>
      </c>
      <c r="J159" s="55">
        <v>0</v>
      </c>
      <c r="K159" s="55">
        <v>0</v>
      </c>
      <c r="L159" s="55">
        <v>0</v>
      </c>
    </row>
    <row r="160" spans="1:12" ht="39.75" hidden="1" customHeight="1" collapsed="1">
      <c r="A160" s="81">
        <v>2</v>
      </c>
      <c r="B160" s="33">
        <v>9</v>
      </c>
      <c r="C160" s="35"/>
      <c r="D160" s="33"/>
      <c r="E160" s="34"/>
      <c r="F160" s="36"/>
      <c r="G160" s="35" t="s">
        <v>118</v>
      </c>
      <c r="H160" s="37">
        <v>131</v>
      </c>
      <c r="I160" s="39">
        <f>I161+I165</f>
        <v>0</v>
      </c>
      <c r="J160" s="78">
        <f>J161+J165</f>
        <v>0</v>
      </c>
      <c r="K160" s="39">
        <f>K161+K165</f>
        <v>0</v>
      </c>
      <c r="L160" s="38">
        <f>L161+L165</f>
        <v>0</v>
      </c>
    </row>
    <row r="161" spans="1:12" s="63" customFormat="1" ht="39" hidden="1" customHeight="1" collapsed="1">
      <c r="A161" s="52">
        <v>2</v>
      </c>
      <c r="B161" s="48">
        <v>9</v>
      </c>
      <c r="C161" s="50">
        <v>1</v>
      </c>
      <c r="D161" s="48"/>
      <c r="E161" s="49"/>
      <c r="F161" s="51"/>
      <c r="G161" s="50" t="s">
        <v>119</v>
      </c>
      <c r="H161" s="37">
        <v>132</v>
      </c>
      <c r="I161" s="39">
        <f t="shared" ref="I161:L163" si="17">I162</f>
        <v>0</v>
      </c>
      <c r="J161" s="78">
        <f t="shared" si="17"/>
        <v>0</v>
      </c>
      <c r="K161" s="39">
        <f t="shared" si="17"/>
        <v>0</v>
      </c>
      <c r="L161" s="38">
        <f t="shared" si="17"/>
        <v>0</v>
      </c>
    </row>
    <row r="162" spans="1:12" ht="42.75" hidden="1" customHeight="1" collapsed="1">
      <c r="A162" s="68">
        <v>2</v>
      </c>
      <c r="B162" s="43">
        <v>9</v>
      </c>
      <c r="C162" s="42">
        <v>1</v>
      </c>
      <c r="D162" s="43">
        <v>1</v>
      </c>
      <c r="E162" s="41"/>
      <c r="F162" s="44"/>
      <c r="G162" s="50" t="s">
        <v>120</v>
      </c>
      <c r="H162" s="37">
        <v>133</v>
      </c>
      <c r="I162" s="59">
        <f t="shared" si="17"/>
        <v>0</v>
      </c>
      <c r="J162" s="79">
        <f t="shared" si="17"/>
        <v>0</v>
      </c>
      <c r="K162" s="59">
        <f t="shared" si="17"/>
        <v>0</v>
      </c>
      <c r="L162" s="58">
        <f t="shared" si="17"/>
        <v>0</v>
      </c>
    </row>
    <row r="163" spans="1:12" ht="38.25" hidden="1" customHeight="1" collapsed="1">
      <c r="A163" s="52">
        <v>2</v>
      </c>
      <c r="B163" s="48">
        <v>9</v>
      </c>
      <c r="C163" s="52">
        <v>1</v>
      </c>
      <c r="D163" s="48">
        <v>1</v>
      </c>
      <c r="E163" s="49">
        <v>1</v>
      </c>
      <c r="F163" s="51"/>
      <c r="G163" s="50" t="s">
        <v>120</v>
      </c>
      <c r="H163" s="37">
        <v>134</v>
      </c>
      <c r="I163" s="39">
        <f t="shared" si="17"/>
        <v>0</v>
      </c>
      <c r="J163" s="78">
        <f t="shared" si="17"/>
        <v>0</v>
      </c>
      <c r="K163" s="39">
        <f t="shared" si="17"/>
        <v>0</v>
      </c>
      <c r="L163" s="38">
        <f t="shared" si="17"/>
        <v>0</v>
      </c>
    </row>
    <row r="164" spans="1:12" ht="38.25" hidden="1" customHeight="1" collapsed="1">
      <c r="A164" s="68">
        <v>2</v>
      </c>
      <c r="B164" s="43">
        <v>9</v>
      </c>
      <c r="C164" s="43">
        <v>1</v>
      </c>
      <c r="D164" s="43">
        <v>1</v>
      </c>
      <c r="E164" s="41">
        <v>1</v>
      </c>
      <c r="F164" s="44">
        <v>1</v>
      </c>
      <c r="G164" s="50" t="s">
        <v>120</v>
      </c>
      <c r="H164" s="37">
        <v>135</v>
      </c>
      <c r="I164" s="92">
        <v>0</v>
      </c>
      <c r="J164" s="92">
        <v>0</v>
      </c>
      <c r="K164" s="92">
        <v>0</v>
      </c>
      <c r="L164" s="92">
        <v>0</v>
      </c>
    </row>
    <row r="165" spans="1:12" ht="41.25" hidden="1" customHeight="1" collapsed="1">
      <c r="A165" s="52">
        <v>2</v>
      </c>
      <c r="B165" s="48">
        <v>9</v>
      </c>
      <c r="C165" s="48">
        <v>2</v>
      </c>
      <c r="D165" s="48"/>
      <c r="E165" s="49"/>
      <c r="F165" s="51"/>
      <c r="G165" s="50" t="s">
        <v>121</v>
      </c>
      <c r="H165" s="37">
        <v>136</v>
      </c>
      <c r="I165" s="39">
        <f>SUM(I166+I171)</f>
        <v>0</v>
      </c>
      <c r="J165" s="39">
        <f>SUM(J166+J171)</f>
        <v>0</v>
      </c>
      <c r="K165" s="39">
        <f>SUM(K166+K171)</f>
        <v>0</v>
      </c>
      <c r="L165" s="39">
        <f>SUM(L166+L171)</f>
        <v>0</v>
      </c>
    </row>
    <row r="166" spans="1:12" ht="44.25" hidden="1" customHeight="1" collapsed="1">
      <c r="A166" s="52">
        <v>2</v>
      </c>
      <c r="B166" s="48">
        <v>9</v>
      </c>
      <c r="C166" s="48">
        <v>2</v>
      </c>
      <c r="D166" s="43">
        <v>1</v>
      </c>
      <c r="E166" s="41"/>
      <c r="F166" s="44"/>
      <c r="G166" s="42" t="s">
        <v>122</v>
      </c>
      <c r="H166" s="37">
        <v>137</v>
      </c>
      <c r="I166" s="59">
        <f>I167</f>
        <v>0</v>
      </c>
      <c r="J166" s="79">
        <f>J167</f>
        <v>0</v>
      </c>
      <c r="K166" s="59">
        <f>K167</f>
        <v>0</v>
      </c>
      <c r="L166" s="58">
        <f>L167</f>
        <v>0</v>
      </c>
    </row>
    <row r="167" spans="1:12" ht="40.5" hidden="1" customHeight="1" collapsed="1">
      <c r="A167" s="68">
        <v>2</v>
      </c>
      <c r="B167" s="43">
        <v>9</v>
      </c>
      <c r="C167" s="43">
        <v>2</v>
      </c>
      <c r="D167" s="48">
        <v>1</v>
      </c>
      <c r="E167" s="49">
        <v>1</v>
      </c>
      <c r="F167" s="51"/>
      <c r="G167" s="42" t="s">
        <v>123</v>
      </c>
      <c r="H167" s="37">
        <v>138</v>
      </c>
      <c r="I167" s="39">
        <f>SUM(I168:I170)</f>
        <v>0</v>
      </c>
      <c r="J167" s="78">
        <f>SUM(J168:J170)</f>
        <v>0</v>
      </c>
      <c r="K167" s="39">
        <f>SUM(K168:K170)</f>
        <v>0</v>
      </c>
      <c r="L167" s="38">
        <f>SUM(L168:L170)</f>
        <v>0</v>
      </c>
    </row>
    <row r="168" spans="1:12" ht="53.25" hidden="1" customHeight="1" collapsed="1">
      <c r="A168" s="60">
        <v>2</v>
      </c>
      <c r="B168" s="69">
        <v>9</v>
      </c>
      <c r="C168" s="69">
        <v>2</v>
      </c>
      <c r="D168" s="69">
        <v>1</v>
      </c>
      <c r="E168" s="70">
        <v>1</v>
      </c>
      <c r="F168" s="71">
        <v>1</v>
      </c>
      <c r="G168" s="42" t="s">
        <v>124</v>
      </c>
      <c r="H168" s="37">
        <v>139</v>
      </c>
      <c r="I168" s="95">
        <v>0</v>
      </c>
      <c r="J168" s="53">
        <v>0</v>
      </c>
      <c r="K168" s="53">
        <v>0</v>
      </c>
      <c r="L168" s="53">
        <v>0</v>
      </c>
    </row>
    <row r="169" spans="1:12" ht="51.75" hidden="1" customHeight="1" collapsed="1">
      <c r="A169" s="52">
        <v>2</v>
      </c>
      <c r="B169" s="48">
        <v>9</v>
      </c>
      <c r="C169" s="48">
        <v>2</v>
      </c>
      <c r="D169" s="48">
        <v>1</v>
      </c>
      <c r="E169" s="49">
        <v>1</v>
      </c>
      <c r="F169" s="51">
        <v>2</v>
      </c>
      <c r="G169" s="42" t="s">
        <v>125</v>
      </c>
      <c r="H169" s="37">
        <v>140</v>
      </c>
      <c r="I169" s="54">
        <v>0</v>
      </c>
      <c r="J169" s="98">
        <v>0</v>
      </c>
      <c r="K169" s="98">
        <v>0</v>
      </c>
      <c r="L169" s="98">
        <v>0</v>
      </c>
    </row>
    <row r="170" spans="1:12" ht="54.75" hidden="1" customHeight="1" collapsed="1">
      <c r="A170" s="52">
        <v>2</v>
      </c>
      <c r="B170" s="48">
        <v>9</v>
      </c>
      <c r="C170" s="48">
        <v>2</v>
      </c>
      <c r="D170" s="48">
        <v>1</v>
      </c>
      <c r="E170" s="49">
        <v>1</v>
      </c>
      <c r="F170" s="51">
        <v>3</v>
      </c>
      <c r="G170" s="42" t="s">
        <v>126</v>
      </c>
      <c r="H170" s="37">
        <v>141</v>
      </c>
      <c r="I170" s="54">
        <v>0</v>
      </c>
      <c r="J170" s="54">
        <v>0</v>
      </c>
      <c r="K170" s="54">
        <v>0</v>
      </c>
      <c r="L170" s="54">
        <v>0</v>
      </c>
    </row>
    <row r="171" spans="1:12" ht="39" hidden="1" customHeight="1" collapsed="1">
      <c r="A171" s="99">
        <v>2</v>
      </c>
      <c r="B171" s="99">
        <v>9</v>
      </c>
      <c r="C171" s="99">
        <v>2</v>
      </c>
      <c r="D171" s="99">
        <v>2</v>
      </c>
      <c r="E171" s="99"/>
      <c r="F171" s="99"/>
      <c r="G171" s="50" t="s">
        <v>127</v>
      </c>
      <c r="H171" s="37">
        <v>142</v>
      </c>
      <c r="I171" s="39">
        <f>I172</f>
        <v>0</v>
      </c>
      <c r="J171" s="78">
        <f>J172</f>
        <v>0</v>
      </c>
      <c r="K171" s="39">
        <f>K172</f>
        <v>0</v>
      </c>
      <c r="L171" s="38">
        <f>L172</f>
        <v>0</v>
      </c>
    </row>
    <row r="172" spans="1:12" ht="43.5" hidden="1" customHeight="1" collapsed="1">
      <c r="A172" s="52">
        <v>2</v>
      </c>
      <c r="B172" s="48">
        <v>9</v>
      </c>
      <c r="C172" s="48">
        <v>2</v>
      </c>
      <c r="D172" s="48">
        <v>2</v>
      </c>
      <c r="E172" s="49">
        <v>1</v>
      </c>
      <c r="F172" s="51"/>
      <c r="G172" s="42" t="s">
        <v>128</v>
      </c>
      <c r="H172" s="37">
        <v>143</v>
      </c>
      <c r="I172" s="59">
        <f>SUM(I173:I175)</f>
        <v>0</v>
      </c>
      <c r="J172" s="59">
        <f>SUM(J173:J175)</f>
        <v>0</v>
      </c>
      <c r="K172" s="59">
        <f>SUM(K173:K175)</f>
        <v>0</v>
      </c>
      <c r="L172" s="59">
        <f>SUM(L173:L175)</f>
        <v>0</v>
      </c>
    </row>
    <row r="173" spans="1:12" ht="54.75" hidden="1" customHeight="1" collapsed="1">
      <c r="A173" s="52">
        <v>2</v>
      </c>
      <c r="B173" s="48">
        <v>9</v>
      </c>
      <c r="C173" s="48">
        <v>2</v>
      </c>
      <c r="D173" s="48">
        <v>2</v>
      </c>
      <c r="E173" s="48">
        <v>1</v>
      </c>
      <c r="F173" s="51">
        <v>1</v>
      </c>
      <c r="G173" s="100" t="s">
        <v>129</v>
      </c>
      <c r="H173" s="37">
        <v>144</v>
      </c>
      <c r="I173" s="54">
        <v>0</v>
      </c>
      <c r="J173" s="53">
        <v>0</v>
      </c>
      <c r="K173" s="53">
        <v>0</v>
      </c>
      <c r="L173" s="53">
        <v>0</v>
      </c>
    </row>
    <row r="174" spans="1:12" ht="54" hidden="1" customHeight="1" collapsed="1">
      <c r="A174" s="61">
        <v>2</v>
      </c>
      <c r="B174" s="63">
        <v>9</v>
      </c>
      <c r="C174" s="61">
        <v>2</v>
      </c>
      <c r="D174" s="62">
        <v>2</v>
      </c>
      <c r="E174" s="62">
        <v>1</v>
      </c>
      <c r="F174" s="64">
        <v>2</v>
      </c>
      <c r="G174" s="63" t="s">
        <v>130</v>
      </c>
      <c r="H174" s="37">
        <v>145</v>
      </c>
      <c r="I174" s="53">
        <v>0</v>
      </c>
      <c r="J174" s="55">
        <v>0</v>
      </c>
      <c r="K174" s="55">
        <v>0</v>
      </c>
      <c r="L174" s="55">
        <v>0</v>
      </c>
    </row>
    <row r="175" spans="1:12" ht="54" hidden="1" customHeight="1" collapsed="1">
      <c r="A175" s="48">
        <v>2</v>
      </c>
      <c r="B175" s="72">
        <v>9</v>
      </c>
      <c r="C175" s="69">
        <v>2</v>
      </c>
      <c r="D175" s="70">
        <v>2</v>
      </c>
      <c r="E175" s="70">
        <v>1</v>
      </c>
      <c r="F175" s="71">
        <v>3</v>
      </c>
      <c r="G175" s="72" t="s">
        <v>131</v>
      </c>
      <c r="H175" s="37">
        <v>146</v>
      </c>
      <c r="I175" s="98">
        <v>0</v>
      </c>
      <c r="J175" s="98">
        <v>0</v>
      </c>
      <c r="K175" s="98">
        <v>0</v>
      </c>
      <c r="L175" s="98">
        <v>0</v>
      </c>
    </row>
    <row r="176" spans="1:12" ht="76.5" customHeight="1">
      <c r="A176" s="33">
        <v>3</v>
      </c>
      <c r="B176" s="35"/>
      <c r="C176" s="33"/>
      <c r="D176" s="34"/>
      <c r="E176" s="34"/>
      <c r="F176" s="36"/>
      <c r="G176" s="86" t="s">
        <v>132</v>
      </c>
      <c r="H176" s="37">
        <v>147</v>
      </c>
      <c r="I176" s="38">
        <f>SUM(I177+I230+I295)</f>
        <v>750</v>
      </c>
      <c r="J176" s="78">
        <f>SUM(J177+J230+J295)</f>
        <v>750</v>
      </c>
      <c r="K176" s="39">
        <f>SUM(K177+K230+K295)</f>
        <v>0</v>
      </c>
      <c r="L176" s="38">
        <f>SUM(L177+L230+L295)</f>
        <v>0</v>
      </c>
    </row>
    <row r="177" spans="1:16" ht="34.5" customHeight="1">
      <c r="A177" s="81">
        <v>3</v>
      </c>
      <c r="B177" s="33">
        <v>1</v>
      </c>
      <c r="C177" s="57"/>
      <c r="D177" s="40"/>
      <c r="E177" s="40"/>
      <c r="F177" s="94"/>
      <c r="G177" s="77" t="s">
        <v>133</v>
      </c>
      <c r="H177" s="37">
        <v>148</v>
      </c>
      <c r="I177" s="38">
        <f>SUM(I178+I201+I208+I220+I224)</f>
        <v>750</v>
      </c>
      <c r="J177" s="58">
        <f>SUM(J178+J201+J208+J220+J224)</f>
        <v>750</v>
      </c>
      <c r="K177" s="58">
        <f>SUM(K178+K201+K208+K220+K224)</f>
        <v>0</v>
      </c>
      <c r="L177" s="58">
        <f>SUM(L178+L201+L208+L220+L224)</f>
        <v>0</v>
      </c>
    </row>
    <row r="178" spans="1:16" ht="30.75" hidden="1" customHeight="1" collapsed="1">
      <c r="A178" s="43">
        <v>3</v>
      </c>
      <c r="B178" s="42">
        <v>1</v>
      </c>
      <c r="C178" s="43">
        <v>1</v>
      </c>
      <c r="D178" s="41"/>
      <c r="E178" s="41"/>
      <c r="F178" s="101"/>
      <c r="G178" s="52" t="s">
        <v>134</v>
      </c>
      <c r="H178" s="37">
        <v>149</v>
      </c>
      <c r="I178" s="58">
        <f>SUM(I179+I182+I187+I193+I198)</f>
        <v>0</v>
      </c>
      <c r="J178" s="78">
        <f>SUM(J179+J182+J187+J193+J198)</f>
        <v>0</v>
      </c>
      <c r="K178" s="39">
        <f>SUM(K179+K182+K187+K193+K198)</f>
        <v>0</v>
      </c>
      <c r="L178" s="38">
        <f>SUM(L179+L182+L187+L193+L198)</f>
        <v>0</v>
      </c>
    </row>
    <row r="179" spans="1:16" ht="12.75" hidden="1" customHeight="1" collapsed="1">
      <c r="A179" s="48">
        <v>3</v>
      </c>
      <c r="B179" s="50">
        <v>1</v>
      </c>
      <c r="C179" s="48">
        <v>1</v>
      </c>
      <c r="D179" s="49">
        <v>1</v>
      </c>
      <c r="E179" s="49"/>
      <c r="F179" s="102"/>
      <c r="G179" s="52" t="s">
        <v>135</v>
      </c>
      <c r="H179" s="37">
        <v>150</v>
      </c>
      <c r="I179" s="38">
        <f t="shared" ref="I179:L180" si="18">I180</f>
        <v>0</v>
      </c>
      <c r="J179" s="79">
        <f t="shared" si="18"/>
        <v>0</v>
      </c>
      <c r="K179" s="59">
        <f t="shared" si="18"/>
        <v>0</v>
      </c>
      <c r="L179" s="58">
        <f t="shared" si="18"/>
        <v>0</v>
      </c>
    </row>
    <row r="180" spans="1:16" ht="13.5" hidden="1" customHeight="1" collapsed="1">
      <c r="A180" s="48">
        <v>3</v>
      </c>
      <c r="B180" s="50">
        <v>1</v>
      </c>
      <c r="C180" s="48">
        <v>1</v>
      </c>
      <c r="D180" s="49">
        <v>1</v>
      </c>
      <c r="E180" s="49">
        <v>1</v>
      </c>
      <c r="F180" s="82"/>
      <c r="G180" s="52" t="s">
        <v>136</v>
      </c>
      <c r="H180" s="37">
        <v>151</v>
      </c>
      <c r="I180" s="58">
        <f t="shared" si="18"/>
        <v>0</v>
      </c>
      <c r="J180" s="38">
        <f t="shared" si="18"/>
        <v>0</v>
      </c>
      <c r="K180" s="38">
        <f t="shared" si="18"/>
        <v>0</v>
      </c>
      <c r="L180" s="38">
        <f t="shared" si="18"/>
        <v>0</v>
      </c>
    </row>
    <row r="181" spans="1:16" ht="13.5" hidden="1" customHeight="1" collapsed="1">
      <c r="A181" s="48">
        <v>3</v>
      </c>
      <c r="B181" s="50">
        <v>1</v>
      </c>
      <c r="C181" s="48">
        <v>1</v>
      </c>
      <c r="D181" s="49">
        <v>1</v>
      </c>
      <c r="E181" s="49">
        <v>1</v>
      </c>
      <c r="F181" s="82">
        <v>1</v>
      </c>
      <c r="G181" s="52" t="s">
        <v>136</v>
      </c>
      <c r="H181" s="37">
        <v>152</v>
      </c>
      <c r="I181" s="55">
        <v>0</v>
      </c>
      <c r="J181" s="55">
        <v>0</v>
      </c>
      <c r="K181" s="55">
        <v>0</v>
      </c>
      <c r="L181" s="55">
        <v>0</v>
      </c>
    </row>
    <row r="182" spans="1:16" ht="14.25" hidden="1" customHeight="1" collapsed="1">
      <c r="A182" s="43">
        <v>3</v>
      </c>
      <c r="B182" s="41">
        <v>1</v>
      </c>
      <c r="C182" s="41">
        <v>1</v>
      </c>
      <c r="D182" s="41">
        <v>2</v>
      </c>
      <c r="E182" s="41"/>
      <c r="F182" s="44"/>
      <c r="G182" s="42" t="s">
        <v>137</v>
      </c>
      <c r="H182" s="37">
        <v>153</v>
      </c>
      <c r="I182" s="58">
        <f>I183</f>
        <v>0</v>
      </c>
      <c r="J182" s="79">
        <f>J183</f>
        <v>0</v>
      </c>
      <c r="K182" s="59">
        <f>K183</f>
        <v>0</v>
      </c>
      <c r="L182" s="58">
        <f>L183</f>
        <v>0</v>
      </c>
    </row>
    <row r="183" spans="1:16" ht="13.5" hidden="1" customHeight="1" collapsed="1">
      <c r="A183" s="48">
        <v>3</v>
      </c>
      <c r="B183" s="49">
        <v>1</v>
      </c>
      <c r="C183" s="49">
        <v>1</v>
      </c>
      <c r="D183" s="49">
        <v>2</v>
      </c>
      <c r="E183" s="49">
        <v>1</v>
      </c>
      <c r="F183" s="51"/>
      <c r="G183" s="42" t="s">
        <v>137</v>
      </c>
      <c r="H183" s="37">
        <v>154</v>
      </c>
      <c r="I183" s="38">
        <f>SUM(I184:I186)</f>
        <v>0</v>
      </c>
      <c r="J183" s="78">
        <f>SUM(J184:J186)</f>
        <v>0</v>
      </c>
      <c r="K183" s="39">
        <f>SUM(K184:K186)</f>
        <v>0</v>
      </c>
      <c r="L183" s="38">
        <f>SUM(L184:L186)</f>
        <v>0</v>
      </c>
    </row>
    <row r="184" spans="1:16" ht="14.25" hidden="1" customHeight="1" collapsed="1">
      <c r="A184" s="43">
        <v>3</v>
      </c>
      <c r="B184" s="41">
        <v>1</v>
      </c>
      <c r="C184" s="41">
        <v>1</v>
      </c>
      <c r="D184" s="41">
        <v>2</v>
      </c>
      <c r="E184" s="41">
        <v>1</v>
      </c>
      <c r="F184" s="44">
        <v>1</v>
      </c>
      <c r="G184" s="42" t="s">
        <v>138</v>
      </c>
      <c r="H184" s="37">
        <v>155</v>
      </c>
      <c r="I184" s="53">
        <v>0</v>
      </c>
      <c r="J184" s="53">
        <v>0</v>
      </c>
      <c r="K184" s="53">
        <v>0</v>
      </c>
      <c r="L184" s="98">
        <v>0</v>
      </c>
    </row>
    <row r="185" spans="1:16" ht="14.25" hidden="1" customHeight="1" collapsed="1">
      <c r="A185" s="48">
        <v>3</v>
      </c>
      <c r="B185" s="49">
        <v>1</v>
      </c>
      <c r="C185" s="49">
        <v>1</v>
      </c>
      <c r="D185" s="49">
        <v>2</v>
      </c>
      <c r="E185" s="49">
        <v>1</v>
      </c>
      <c r="F185" s="51">
        <v>2</v>
      </c>
      <c r="G185" s="50" t="s">
        <v>139</v>
      </c>
      <c r="H185" s="37">
        <v>156</v>
      </c>
      <c r="I185" s="55">
        <v>0</v>
      </c>
      <c r="J185" s="55">
        <v>0</v>
      </c>
      <c r="K185" s="55">
        <v>0</v>
      </c>
      <c r="L185" s="55">
        <v>0</v>
      </c>
    </row>
    <row r="186" spans="1:16" ht="26.25" hidden="1" customHeight="1" collapsed="1">
      <c r="A186" s="43">
        <v>3</v>
      </c>
      <c r="B186" s="41">
        <v>1</v>
      </c>
      <c r="C186" s="41">
        <v>1</v>
      </c>
      <c r="D186" s="41">
        <v>2</v>
      </c>
      <c r="E186" s="41">
        <v>1</v>
      </c>
      <c r="F186" s="44">
        <v>3</v>
      </c>
      <c r="G186" s="42" t="s">
        <v>140</v>
      </c>
      <c r="H186" s="37">
        <v>157</v>
      </c>
      <c r="I186" s="53">
        <v>0</v>
      </c>
      <c r="J186" s="53">
        <v>0</v>
      </c>
      <c r="K186" s="53">
        <v>0</v>
      </c>
      <c r="L186" s="98">
        <v>0</v>
      </c>
    </row>
    <row r="187" spans="1:16" ht="14.25" hidden="1" customHeight="1" collapsed="1">
      <c r="A187" s="48">
        <v>3</v>
      </c>
      <c r="B187" s="49">
        <v>1</v>
      </c>
      <c r="C187" s="49">
        <v>1</v>
      </c>
      <c r="D187" s="49">
        <v>3</v>
      </c>
      <c r="E187" s="49"/>
      <c r="F187" s="51"/>
      <c r="G187" s="50" t="s">
        <v>141</v>
      </c>
      <c r="H187" s="37">
        <v>158</v>
      </c>
      <c r="I187" s="38">
        <f>I188</f>
        <v>0</v>
      </c>
      <c r="J187" s="78">
        <f>J188</f>
        <v>0</v>
      </c>
      <c r="K187" s="39">
        <f>K188</f>
        <v>0</v>
      </c>
      <c r="L187" s="38">
        <f>L188</f>
        <v>0</v>
      </c>
    </row>
    <row r="188" spans="1:16" ht="14.25" hidden="1" customHeight="1" collapsed="1">
      <c r="A188" s="48">
        <v>3</v>
      </c>
      <c r="B188" s="49">
        <v>1</v>
      </c>
      <c r="C188" s="49">
        <v>1</v>
      </c>
      <c r="D188" s="49">
        <v>3</v>
      </c>
      <c r="E188" s="49">
        <v>1</v>
      </c>
      <c r="F188" s="51"/>
      <c r="G188" s="50" t="s">
        <v>141</v>
      </c>
      <c r="H188" s="37">
        <v>159</v>
      </c>
      <c r="I188" s="38">
        <f t="shared" ref="I188:P188" si="19">SUM(I189:I192)</f>
        <v>0</v>
      </c>
      <c r="J188" s="38">
        <f t="shared" si="19"/>
        <v>0</v>
      </c>
      <c r="K188" s="38">
        <f t="shared" si="19"/>
        <v>0</v>
      </c>
      <c r="L188" s="38">
        <f t="shared" si="19"/>
        <v>0</v>
      </c>
      <c r="M188" s="38">
        <f t="shared" si="19"/>
        <v>0</v>
      </c>
      <c r="N188" s="38">
        <f t="shared" si="19"/>
        <v>0</v>
      </c>
      <c r="O188" s="38">
        <f t="shared" si="19"/>
        <v>0</v>
      </c>
      <c r="P188" s="38">
        <f t="shared" si="19"/>
        <v>0</v>
      </c>
    </row>
    <row r="189" spans="1:16" ht="13.5" hidden="1" customHeight="1" collapsed="1">
      <c r="A189" s="48">
        <v>3</v>
      </c>
      <c r="B189" s="49">
        <v>1</v>
      </c>
      <c r="C189" s="49">
        <v>1</v>
      </c>
      <c r="D189" s="49">
        <v>3</v>
      </c>
      <c r="E189" s="49">
        <v>1</v>
      </c>
      <c r="F189" s="51">
        <v>1</v>
      </c>
      <c r="G189" s="50" t="s">
        <v>142</v>
      </c>
      <c r="H189" s="37">
        <v>160</v>
      </c>
      <c r="I189" s="55">
        <v>0</v>
      </c>
      <c r="J189" s="55">
        <v>0</v>
      </c>
      <c r="K189" s="55">
        <v>0</v>
      </c>
      <c r="L189" s="98">
        <v>0</v>
      </c>
    </row>
    <row r="190" spans="1:16" ht="15.75" hidden="1" customHeight="1" collapsed="1">
      <c r="A190" s="48">
        <v>3</v>
      </c>
      <c r="B190" s="49">
        <v>1</v>
      </c>
      <c r="C190" s="49">
        <v>1</v>
      </c>
      <c r="D190" s="49">
        <v>3</v>
      </c>
      <c r="E190" s="49">
        <v>1</v>
      </c>
      <c r="F190" s="51">
        <v>2</v>
      </c>
      <c r="G190" s="50" t="s">
        <v>143</v>
      </c>
      <c r="H190" s="37">
        <v>161</v>
      </c>
      <c r="I190" s="53">
        <v>0</v>
      </c>
      <c r="J190" s="55">
        <v>0</v>
      </c>
      <c r="K190" s="55">
        <v>0</v>
      </c>
      <c r="L190" s="55">
        <v>0</v>
      </c>
    </row>
    <row r="191" spans="1:16" ht="15.75" hidden="1" customHeight="1" collapsed="1">
      <c r="A191" s="48">
        <v>3</v>
      </c>
      <c r="B191" s="49">
        <v>1</v>
      </c>
      <c r="C191" s="49">
        <v>1</v>
      </c>
      <c r="D191" s="49">
        <v>3</v>
      </c>
      <c r="E191" s="49">
        <v>1</v>
      </c>
      <c r="F191" s="51">
        <v>3</v>
      </c>
      <c r="G191" s="52" t="s">
        <v>144</v>
      </c>
      <c r="H191" s="37">
        <v>162</v>
      </c>
      <c r="I191" s="53">
        <v>0</v>
      </c>
      <c r="J191" s="55">
        <v>0</v>
      </c>
      <c r="K191" s="55">
        <v>0</v>
      </c>
      <c r="L191" s="55">
        <v>0</v>
      </c>
    </row>
    <row r="192" spans="1:16" ht="27" hidden="1" customHeight="1" collapsed="1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4">
        <v>4</v>
      </c>
      <c r="G192" s="138" t="s">
        <v>145</v>
      </c>
      <c r="H192" s="37">
        <v>163</v>
      </c>
      <c r="I192" s="139">
        <v>0</v>
      </c>
      <c r="J192" s="140">
        <v>0</v>
      </c>
      <c r="K192" s="55">
        <v>0</v>
      </c>
      <c r="L192" s="55">
        <v>0</v>
      </c>
    </row>
    <row r="193" spans="1:12" ht="18" hidden="1" customHeight="1" collapsed="1">
      <c r="A193" s="61">
        <v>3</v>
      </c>
      <c r="B193" s="62">
        <v>1</v>
      </c>
      <c r="C193" s="62">
        <v>1</v>
      </c>
      <c r="D193" s="62">
        <v>4</v>
      </c>
      <c r="E193" s="62"/>
      <c r="F193" s="64"/>
      <c r="G193" s="63" t="s">
        <v>146</v>
      </c>
      <c r="H193" s="37">
        <v>163</v>
      </c>
      <c r="I193" s="38">
        <f>I194</f>
        <v>0</v>
      </c>
      <c r="J193" s="80">
        <f>J194</f>
        <v>0</v>
      </c>
      <c r="K193" s="46">
        <f>K194</f>
        <v>0</v>
      </c>
      <c r="L193" s="47">
        <f>L194</f>
        <v>0</v>
      </c>
    </row>
    <row r="194" spans="1:12" ht="13.5" hidden="1" customHeight="1" collapsed="1">
      <c r="A194" s="48">
        <v>3</v>
      </c>
      <c r="B194" s="49">
        <v>1</v>
      </c>
      <c r="C194" s="49">
        <v>1</v>
      </c>
      <c r="D194" s="49">
        <v>4</v>
      </c>
      <c r="E194" s="49">
        <v>1</v>
      </c>
      <c r="F194" s="51"/>
      <c r="G194" s="63" t="s">
        <v>146</v>
      </c>
      <c r="H194" s="37">
        <v>164</v>
      </c>
      <c r="I194" s="58">
        <f>SUM(I195:I197)</f>
        <v>0</v>
      </c>
      <c r="J194" s="78">
        <f>SUM(J195:J197)</f>
        <v>0</v>
      </c>
      <c r="K194" s="39">
        <f>SUM(K195:K197)</f>
        <v>0</v>
      </c>
      <c r="L194" s="38">
        <f>SUM(L195:L197)</f>
        <v>0</v>
      </c>
    </row>
    <row r="195" spans="1:12" ht="17.25" hidden="1" customHeight="1" collapsed="1">
      <c r="A195" s="48">
        <v>3</v>
      </c>
      <c r="B195" s="49">
        <v>1</v>
      </c>
      <c r="C195" s="49">
        <v>1</v>
      </c>
      <c r="D195" s="49">
        <v>4</v>
      </c>
      <c r="E195" s="49">
        <v>1</v>
      </c>
      <c r="F195" s="51">
        <v>1</v>
      </c>
      <c r="G195" s="50" t="s">
        <v>147</v>
      </c>
      <c r="H195" s="37">
        <v>165</v>
      </c>
      <c r="I195" s="55">
        <v>0</v>
      </c>
      <c r="J195" s="55">
        <v>0</v>
      </c>
      <c r="K195" s="55">
        <v>0</v>
      </c>
      <c r="L195" s="98">
        <v>0</v>
      </c>
    </row>
    <row r="196" spans="1:12" ht="25.5" hidden="1" customHeight="1" collapsed="1">
      <c r="A196" s="43">
        <v>3</v>
      </c>
      <c r="B196" s="41">
        <v>1</v>
      </c>
      <c r="C196" s="41">
        <v>1</v>
      </c>
      <c r="D196" s="41">
        <v>4</v>
      </c>
      <c r="E196" s="41">
        <v>1</v>
      </c>
      <c r="F196" s="44">
        <v>2</v>
      </c>
      <c r="G196" s="42" t="s">
        <v>148</v>
      </c>
      <c r="H196" s="37">
        <v>166</v>
      </c>
      <c r="I196" s="53">
        <v>0</v>
      </c>
      <c r="J196" s="53">
        <v>0</v>
      </c>
      <c r="K196" s="53">
        <v>0</v>
      </c>
      <c r="L196" s="55">
        <v>0</v>
      </c>
    </row>
    <row r="197" spans="1:12" ht="14.25" hidden="1" customHeight="1" collapsed="1">
      <c r="A197" s="48">
        <v>3</v>
      </c>
      <c r="B197" s="49">
        <v>1</v>
      </c>
      <c r="C197" s="49">
        <v>1</v>
      </c>
      <c r="D197" s="49">
        <v>4</v>
      </c>
      <c r="E197" s="49">
        <v>1</v>
      </c>
      <c r="F197" s="51">
        <v>3</v>
      </c>
      <c r="G197" s="50" t="s">
        <v>149</v>
      </c>
      <c r="H197" s="37">
        <v>167</v>
      </c>
      <c r="I197" s="53">
        <v>0</v>
      </c>
      <c r="J197" s="53">
        <v>0</v>
      </c>
      <c r="K197" s="53">
        <v>0</v>
      </c>
      <c r="L197" s="55">
        <v>0</v>
      </c>
    </row>
    <row r="198" spans="1:12" ht="25.5" hidden="1" customHeight="1" collapsed="1">
      <c r="A198" s="48">
        <v>3</v>
      </c>
      <c r="B198" s="49">
        <v>1</v>
      </c>
      <c r="C198" s="49">
        <v>1</v>
      </c>
      <c r="D198" s="49">
        <v>5</v>
      </c>
      <c r="E198" s="49"/>
      <c r="F198" s="51"/>
      <c r="G198" s="50" t="s">
        <v>150</v>
      </c>
      <c r="H198" s="37">
        <v>168</v>
      </c>
      <c r="I198" s="38">
        <f t="shared" ref="I198:L199" si="20">I199</f>
        <v>0</v>
      </c>
      <c r="J198" s="78">
        <f t="shared" si="20"/>
        <v>0</v>
      </c>
      <c r="K198" s="39">
        <f t="shared" si="20"/>
        <v>0</v>
      </c>
      <c r="L198" s="38">
        <f t="shared" si="20"/>
        <v>0</v>
      </c>
    </row>
    <row r="199" spans="1:12" ht="26.25" hidden="1" customHeight="1" collapsed="1">
      <c r="A199" s="61">
        <v>3</v>
      </c>
      <c r="B199" s="62">
        <v>1</v>
      </c>
      <c r="C199" s="62">
        <v>1</v>
      </c>
      <c r="D199" s="62">
        <v>5</v>
      </c>
      <c r="E199" s="62">
        <v>1</v>
      </c>
      <c r="F199" s="64"/>
      <c r="G199" s="50" t="s">
        <v>150</v>
      </c>
      <c r="H199" s="37">
        <v>169</v>
      </c>
      <c r="I199" s="39">
        <f t="shared" si="20"/>
        <v>0</v>
      </c>
      <c r="J199" s="39">
        <f t="shared" si="20"/>
        <v>0</v>
      </c>
      <c r="K199" s="39">
        <f t="shared" si="20"/>
        <v>0</v>
      </c>
      <c r="L199" s="39">
        <f t="shared" si="20"/>
        <v>0</v>
      </c>
    </row>
    <row r="200" spans="1:12" ht="27" hidden="1" customHeight="1" collapsed="1">
      <c r="A200" s="48">
        <v>3</v>
      </c>
      <c r="B200" s="49">
        <v>1</v>
      </c>
      <c r="C200" s="49">
        <v>1</v>
      </c>
      <c r="D200" s="49">
        <v>5</v>
      </c>
      <c r="E200" s="49">
        <v>1</v>
      </c>
      <c r="F200" s="51">
        <v>1</v>
      </c>
      <c r="G200" s="50" t="s">
        <v>150</v>
      </c>
      <c r="H200" s="37">
        <v>170</v>
      </c>
      <c r="I200" s="53">
        <v>0</v>
      </c>
      <c r="J200" s="55">
        <v>0</v>
      </c>
      <c r="K200" s="55">
        <v>0</v>
      </c>
      <c r="L200" s="55">
        <v>0</v>
      </c>
    </row>
    <row r="201" spans="1:12" ht="26.25" hidden="1" customHeight="1" collapsed="1">
      <c r="A201" s="61">
        <v>3</v>
      </c>
      <c r="B201" s="62">
        <v>1</v>
      </c>
      <c r="C201" s="62">
        <v>2</v>
      </c>
      <c r="D201" s="62"/>
      <c r="E201" s="62"/>
      <c r="F201" s="64"/>
      <c r="G201" s="63" t="s">
        <v>151</v>
      </c>
      <c r="H201" s="37">
        <v>171</v>
      </c>
      <c r="I201" s="38">
        <f t="shared" ref="I201:L202" si="21">I202</f>
        <v>750</v>
      </c>
      <c r="J201" s="80">
        <f t="shared" si="21"/>
        <v>750</v>
      </c>
      <c r="K201" s="46">
        <f t="shared" si="21"/>
        <v>0</v>
      </c>
      <c r="L201" s="47">
        <f t="shared" si="21"/>
        <v>0</v>
      </c>
    </row>
    <row r="202" spans="1:12" ht="25.5" hidden="1" customHeight="1" collapsed="1">
      <c r="A202" s="48">
        <v>3</v>
      </c>
      <c r="B202" s="49">
        <v>1</v>
      </c>
      <c r="C202" s="49">
        <v>2</v>
      </c>
      <c r="D202" s="49">
        <v>1</v>
      </c>
      <c r="E202" s="49"/>
      <c r="F202" s="51"/>
      <c r="G202" s="63" t="s">
        <v>151</v>
      </c>
      <c r="H202" s="37">
        <v>172</v>
      </c>
      <c r="I202" s="58">
        <f t="shared" si="21"/>
        <v>750</v>
      </c>
      <c r="J202" s="78">
        <f t="shared" si="21"/>
        <v>750</v>
      </c>
      <c r="K202" s="39">
        <f t="shared" si="21"/>
        <v>0</v>
      </c>
      <c r="L202" s="38">
        <f t="shared" si="21"/>
        <v>0</v>
      </c>
    </row>
    <row r="203" spans="1:12" ht="26.25" hidden="1" customHeight="1" collapsed="1">
      <c r="A203" s="43">
        <v>3</v>
      </c>
      <c r="B203" s="41">
        <v>1</v>
      </c>
      <c r="C203" s="41">
        <v>2</v>
      </c>
      <c r="D203" s="41">
        <v>1</v>
      </c>
      <c r="E203" s="41">
        <v>1</v>
      </c>
      <c r="F203" s="44"/>
      <c r="G203" s="63" t="s">
        <v>151</v>
      </c>
      <c r="H203" s="37">
        <v>173</v>
      </c>
      <c r="I203" s="38">
        <f>SUM(I204:I207)</f>
        <v>750</v>
      </c>
      <c r="J203" s="79">
        <f>SUM(J204:J207)</f>
        <v>750</v>
      </c>
      <c r="K203" s="59">
        <f>SUM(K204:K207)</f>
        <v>0</v>
      </c>
      <c r="L203" s="58">
        <f>SUM(L204:L207)</f>
        <v>0</v>
      </c>
    </row>
    <row r="204" spans="1:12" ht="41.25" customHeight="1">
      <c r="A204" s="48">
        <v>3</v>
      </c>
      <c r="B204" s="49">
        <v>1</v>
      </c>
      <c r="C204" s="49">
        <v>2</v>
      </c>
      <c r="D204" s="49">
        <v>1</v>
      </c>
      <c r="E204" s="49">
        <v>1</v>
      </c>
      <c r="F204" s="51">
        <v>2</v>
      </c>
      <c r="G204" s="50" t="s">
        <v>152</v>
      </c>
      <c r="H204" s="37">
        <v>174</v>
      </c>
      <c r="I204" s="55">
        <v>750</v>
      </c>
      <c r="J204" s="55">
        <v>750</v>
      </c>
      <c r="K204" s="55">
        <v>0</v>
      </c>
      <c r="L204" s="55">
        <v>0</v>
      </c>
    </row>
    <row r="205" spans="1:12" ht="14.25" hidden="1" customHeight="1" collapsed="1">
      <c r="A205" s="48">
        <v>3</v>
      </c>
      <c r="B205" s="49">
        <v>1</v>
      </c>
      <c r="C205" s="49">
        <v>2</v>
      </c>
      <c r="D205" s="48">
        <v>1</v>
      </c>
      <c r="E205" s="49">
        <v>1</v>
      </c>
      <c r="F205" s="51">
        <v>3</v>
      </c>
      <c r="G205" s="50" t="s">
        <v>153</v>
      </c>
      <c r="H205" s="37">
        <v>175</v>
      </c>
      <c r="I205" s="55">
        <v>0</v>
      </c>
      <c r="J205" s="55">
        <v>0</v>
      </c>
      <c r="K205" s="55">
        <v>0</v>
      </c>
      <c r="L205" s="55">
        <v>0</v>
      </c>
    </row>
    <row r="206" spans="1:12" ht="18.75" hidden="1" customHeight="1" collapsed="1">
      <c r="A206" s="48">
        <v>3</v>
      </c>
      <c r="B206" s="49">
        <v>1</v>
      </c>
      <c r="C206" s="49">
        <v>2</v>
      </c>
      <c r="D206" s="48">
        <v>1</v>
      </c>
      <c r="E206" s="49">
        <v>1</v>
      </c>
      <c r="F206" s="51">
        <v>4</v>
      </c>
      <c r="G206" s="50" t="s">
        <v>154</v>
      </c>
      <c r="H206" s="37">
        <v>176</v>
      </c>
      <c r="I206" s="55">
        <v>0</v>
      </c>
      <c r="J206" s="55">
        <v>0</v>
      </c>
      <c r="K206" s="55">
        <v>0</v>
      </c>
      <c r="L206" s="55">
        <v>0</v>
      </c>
    </row>
    <row r="207" spans="1:12" ht="17.25" hidden="1" customHeight="1" collapsed="1">
      <c r="A207" s="61">
        <v>3</v>
      </c>
      <c r="B207" s="70">
        <v>1</v>
      </c>
      <c r="C207" s="70">
        <v>2</v>
      </c>
      <c r="D207" s="69">
        <v>1</v>
      </c>
      <c r="E207" s="70">
        <v>1</v>
      </c>
      <c r="F207" s="71">
        <v>5</v>
      </c>
      <c r="G207" s="72" t="s">
        <v>155</v>
      </c>
      <c r="H207" s="37">
        <v>177</v>
      </c>
      <c r="I207" s="55">
        <v>0</v>
      </c>
      <c r="J207" s="55">
        <v>0</v>
      </c>
      <c r="K207" s="55">
        <v>0</v>
      </c>
      <c r="L207" s="98">
        <v>0</v>
      </c>
    </row>
    <row r="208" spans="1:12" ht="15" hidden="1" customHeight="1" collapsed="1">
      <c r="A208" s="48">
        <v>3</v>
      </c>
      <c r="B208" s="49">
        <v>1</v>
      </c>
      <c r="C208" s="49">
        <v>3</v>
      </c>
      <c r="D208" s="48"/>
      <c r="E208" s="49"/>
      <c r="F208" s="51"/>
      <c r="G208" s="50" t="s">
        <v>156</v>
      </c>
      <c r="H208" s="37">
        <v>178</v>
      </c>
      <c r="I208" s="38">
        <f>SUM(I209+I212)</f>
        <v>0</v>
      </c>
      <c r="J208" s="78">
        <f>SUM(J209+J212)</f>
        <v>0</v>
      </c>
      <c r="K208" s="39">
        <f>SUM(K209+K212)</f>
        <v>0</v>
      </c>
      <c r="L208" s="38">
        <f>SUM(L209+L212)</f>
        <v>0</v>
      </c>
    </row>
    <row r="209" spans="1:16" ht="27.75" hidden="1" customHeight="1" collapsed="1">
      <c r="A209" s="43">
        <v>3</v>
      </c>
      <c r="B209" s="41">
        <v>1</v>
      </c>
      <c r="C209" s="41">
        <v>3</v>
      </c>
      <c r="D209" s="43">
        <v>1</v>
      </c>
      <c r="E209" s="48"/>
      <c r="F209" s="44"/>
      <c r="G209" s="42" t="s">
        <v>157</v>
      </c>
      <c r="H209" s="37">
        <v>179</v>
      </c>
      <c r="I209" s="58">
        <f t="shared" ref="I209:L210" si="22">I210</f>
        <v>0</v>
      </c>
      <c r="J209" s="79">
        <f t="shared" si="22"/>
        <v>0</v>
      </c>
      <c r="K209" s="59">
        <f t="shared" si="22"/>
        <v>0</v>
      </c>
      <c r="L209" s="58">
        <f t="shared" si="22"/>
        <v>0</v>
      </c>
    </row>
    <row r="210" spans="1:16" ht="30.75" hidden="1" customHeight="1" collapsed="1">
      <c r="A210" s="48">
        <v>3</v>
      </c>
      <c r="B210" s="49">
        <v>1</v>
      </c>
      <c r="C210" s="49">
        <v>3</v>
      </c>
      <c r="D210" s="48">
        <v>1</v>
      </c>
      <c r="E210" s="48">
        <v>1</v>
      </c>
      <c r="F210" s="51"/>
      <c r="G210" s="42" t="s">
        <v>157</v>
      </c>
      <c r="H210" s="37">
        <v>180</v>
      </c>
      <c r="I210" s="38">
        <f t="shared" si="22"/>
        <v>0</v>
      </c>
      <c r="J210" s="78">
        <f t="shared" si="22"/>
        <v>0</v>
      </c>
      <c r="K210" s="39">
        <f t="shared" si="22"/>
        <v>0</v>
      </c>
      <c r="L210" s="38">
        <f t="shared" si="22"/>
        <v>0</v>
      </c>
    </row>
    <row r="211" spans="1:16" ht="27.75" hidden="1" customHeight="1" collapsed="1">
      <c r="A211" s="48">
        <v>3</v>
      </c>
      <c r="B211" s="50">
        <v>1</v>
      </c>
      <c r="C211" s="48">
        <v>3</v>
      </c>
      <c r="D211" s="49">
        <v>1</v>
      </c>
      <c r="E211" s="49">
        <v>1</v>
      </c>
      <c r="F211" s="51">
        <v>1</v>
      </c>
      <c r="G211" s="42" t="s">
        <v>157</v>
      </c>
      <c r="H211" s="37">
        <v>181</v>
      </c>
      <c r="I211" s="98">
        <v>0</v>
      </c>
      <c r="J211" s="98">
        <v>0</v>
      </c>
      <c r="K211" s="98">
        <v>0</v>
      </c>
      <c r="L211" s="98">
        <v>0</v>
      </c>
    </row>
    <row r="212" spans="1:16" ht="15" hidden="1" customHeight="1" collapsed="1">
      <c r="A212" s="48">
        <v>3</v>
      </c>
      <c r="B212" s="50">
        <v>1</v>
      </c>
      <c r="C212" s="48">
        <v>3</v>
      </c>
      <c r="D212" s="49">
        <v>2</v>
      </c>
      <c r="E212" s="49"/>
      <c r="F212" s="51"/>
      <c r="G212" s="50" t="s">
        <v>158</v>
      </c>
      <c r="H212" s="37">
        <v>182</v>
      </c>
      <c r="I212" s="38">
        <f>I213</f>
        <v>0</v>
      </c>
      <c r="J212" s="78">
        <f>J213</f>
        <v>0</v>
      </c>
      <c r="K212" s="39">
        <f>K213</f>
        <v>0</v>
      </c>
      <c r="L212" s="38">
        <f>L213</f>
        <v>0</v>
      </c>
    </row>
    <row r="213" spans="1:16" ht="15.75" hidden="1" customHeight="1" collapsed="1">
      <c r="A213" s="43">
        <v>3</v>
      </c>
      <c r="B213" s="42">
        <v>1</v>
      </c>
      <c r="C213" s="43">
        <v>3</v>
      </c>
      <c r="D213" s="41">
        <v>2</v>
      </c>
      <c r="E213" s="41">
        <v>1</v>
      </c>
      <c r="F213" s="44"/>
      <c r="G213" s="50" t="s">
        <v>158</v>
      </c>
      <c r="H213" s="37">
        <v>183</v>
      </c>
      <c r="I213" s="38">
        <f>SUM(I214:I219)</f>
        <v>0</v>
      </c>
      <c r="J213" s="38">
        <f>SUM(J214:J219)</f>
        <v>0</v>
      </c>
      <c r="K213" s="38">
        <f>SUM(K214:K219)</f>
        <v>0</v>
      </c>
      <c r="L213" s="38">
        <f>SUM(L214:L219)</f>
        <v>0</v>
      </c>
      <c r="M213" s="131"/>
      <c r="N213" s="131"/>
      <c r="O213" s="131"/>
      <c r="P213" s="131"/>
    </row>
    <row r="214" spans="1:16" ht="15" hidden="1" customHeight="1" collapsed="1">
      <c r="A214" s="48">
        <v>3</v>
      </c>
      <c r="B214" s="50">
        <v>1</v>
      </c>
      <c r="C214" s="48">
        <v>3</v>
      </c>
      <c r="D214" s="49">
        <v>2</v>
      </c>
      <c r="E214" s="49">
        <v>1</v>
      </c>
      <c r="F214" s="51">
        <v>1</v>
      </c>
      <c r="G214" s="50" t="s">
        <v>159</v>
      </c>
      <c r="H214" s="37">
        <v>184</v>
      </c>
      <c r="I214" s="55">
        <v>0</v>
      </c>
      <c r="J214" s="55">
        <v>0</v>
      </c>
      <c r="K214" s="55">
        <v>0</v>
      </c>
      <c r="L214" s="98">
        <v>0</v>
      </c>
    </row>
    <row r="215" spans="1:16" ht="26.25" hidden="1" customHeight="1" collapsed="1">
      <c r="A215" s="48">
        <v>3</v>
      </c>
      <c r="B215" s="50">
        <v>1</v>
      </c>
      <c r="C215" s="48">
        <v>3</v>
      </c>
      <c r="D215" s="49">
        <v>2</v>
      </c>
      <c r="E215" s="49">
        <v>1</v>
      </c>
      <c r="F215" s="51">
        <v>2</v>
      </c>
      <c r="G215" s="50" t="s">
        <v>160</v>
      </c>
      <c r="H215" s="37">
        <v>185</v>
      </c>
      <c r="I215" s="55">
        <v>0</v>
      </c>
      <c r="J215" s="55">
        <v>0</v>
      </c>
      <c r="K215" s="55">
        <v>0</v>
      </c>
      <c r="L215" s="55">
        <v>0</v>
      </c>
    </row>
    <row r="216" spans="1:16" ht="16.5" hidden="1" customHeight="1" collapsed="1">
      <c r="A216" s="48">
        <v>3</v>
      </c>
      <c r="B216" s="50">
        <v>1</v>
      </c>
      <c r="C216" s="48">
        <v>3</v>
      </c>
      <c r="D216" s="49">
        <v>2</v>
      </c>
      <c r="E216" s="49">
        <v>1</v>
      </c>
      <c r="F216" s="51">
        <v>3</v>
      </c>
      <c r="G216" s="50" t="s">
        <v>161</v>
      </c>
      <c r="H216" s="37">
        <v>186</v>
      </c>
      <c r="I216" s="55">
        <v>0</v>
      </c>
      <c r="J216" s="55">
        <v>0</v>
      </c>
      <c r="K216" s="55">
        <v>0</v>
      </c>
      <c r="L216" s="55">
        <v>0</v>
      </c>
    </row>
    <row r="217" spans="1:16" ht="27.75" hidden="1" customHeight="1" collapsed="1">
      <c r="A217" s="48">
        <v>3</v>
      </c>
      <c r="B217" s="50">
        <v>1</v>
      </c>
      <c r="C217" s="48">
        <v>3</v>
      </c>
      <c r="D217" s="49">
        <v>2</v>
      </c>
      <c r="E217" s="49">
        <v>1</v>
      </c>
      <c r="F217" s="51">
        <v>4</v>
      </c>
      <c r="G217" s="50" t="s">
        <v>162</v>
      </c>
      <c r="H217" s="37">
        <v>187</v>
      </c>
      <c r="I217" s="55">
        <v>0</v>
      </c>
      <c r="J217" s="55">
        <v>0</v>
      </c>
      <c r="K217" s="55">
        <v>0</v>
      </c>
      <c r="L217" s="98">
        <v>0</v>
      </c>
    </row>
    <row r="218" spans="1:16" ht="15.75" hidden="1" customHeight="1" collapsed="1">
      <c r="A218" s="48">
        <v>3</v>
      </c>
      <c r="B218" s="50">
        <v>1</v>
      </c>
      <c r="C218" s="48">
        <v>3</v>
      </c>
      <c r="D218" s="49">
        <v>2</v>
      </c>
      <c r="E218" s="49">
        <v>1</v>
      </c>
      <c r="F218" s="51">
        <v>5</v>
      </c>
      <c r="G218" s="42" t="s">
        <v>163</v>
      </c>
      <c r="H218" s="37">
        <v>188</v>
      </c>
      <c r="I218" s="55">
        <v>0</v>
      </c>
      <c r="J218" s="55">
        <v>0</v>
      </c>
      <c r="K218" s="55">
        <v>0</v>
      </c>
      <c r="L218" s="55">
        <v>0</v>
      </c>
    </row>
    <row r="219" spans="1:16" ht="13.5" hidden="1" customHeight="1" collapsed="1">
      <c r="A219" s="48">
        <v>3</v>
      </c>
      <c r="B219" s="50">
        <v>1</v>
      </c>
      <c r="C219" s="48">
        <v>3</v>
      </c>
      <c r="D219" s="49">
        <v>2</v>
      </c>
      <c r="E219" s="49">
        <v>1</v>
      </c>
      <c r="F219" s="51">
        <v>6</v>
      </c>
      <c r="G219" s="42" t="s">
        <v>158</v>
      </c>
      <c r="H219" s="37">
        <v>189</v>
      </c>
      <c r="I219" s="55">
        <v>0</v>
      </c>
      <c r="J219" s="55">
        <v>0</v>
      </c>
      <c r="K219" s="55">
        <v>0</v>
      </c>
      <c r="L219" s="98">
        <v>0</v>
      </c>
    </row>
    <row r="220" spans="1:16" ht="27" hidden="1" customHeight="1" collapsed="1">
      <c r="A220" s="43">
        <v>3</v>
      </c>
      <c r="B220" s="41">
        <v>1</v>
      </c>
      <c r="C220" s="41">
        <v>4</v>
      </c>
      <c r="D220" s="41"/>
      <c r="E220" s="41"/>
      <c r="F220" s="44"/>
      <c r="G220" s="42" t="s">
        <v>164</v>
      </c>
      <c r="H220" s="37">
        <v>190</v>
      </c>
      <c r="I220" s="58">
        <f t="shared" ref="I220:L222" si="23">I221</f>
        <v>0</v>
      </c>
      <c r="J220" s="79">
        <f t="shared" si="23"/>
        <v>0</v>
      </c>
      <c r="K220" s="59">
        <f t="shared" si="23"/>
        <v>0</v>
      </c>
      <c r="L220" s="59">
        <f t="shared" si="23"/>
        <v>0</v>
      </c>
    </row>
    <row r="221" spans="1:16" ht="27" hidden="1" customHeight="1" collapsed="1">
      <c r="A221" s="61">
        <v>3</v>
      </c>
      <c r="B221" s="70">
        <v>1</v>
      </c>
      <c r="C221" s="70">
        <v>4</v>
      </c>
      <c r="D221" s="70">
        <v>1</v>
      </c>
      <c r="E221" s="70"/>
      <c r="F221" s="71"/>
      <c r="G221" s="42" t="s">
        <v>164</v>
      </c>
      <c r="H221" s="37">
        <v>191</v>
      </c>
      <c r="I221" s="65">
        <f t="shared" si="23"/>
        <v>0</v>
      </c>
      <c r="J221" s="91">
        <f t="shared" si="23"/>
        <v>0</v>
      </c>
      <c r="K221" s="66">
        <f t="shared" si="23"/>
        <v>0</v>
      </c>
      <c r="L221" s="66">
        <f t="shared" si="23"/>
        <v>0</v>
      </c>
    </row>
    <row r="222" spans="1:16" ht="27.75" hidden="1" customHeight="1" collapsed="1">
      <c r="A222" s="48">
        <v>3</v>
      </c>
      <c r="B222" s="49">
        <v>1</v>
      </c>
      <c r="C222" s="49">
        <v>4</v>
      </c>
      <c r="D222" s="49">
        <v>1</v>
      </c>
      <c r="E222" s="49">
        <v>1</v>
      </c>
      <c r="F222" s="51"/>
      <c r="G222" s="42" t="s">
        <v>165</v>
      </c>
      <c r="H222" s="37">
        <v>192</v>
      </c>
      <c r="I222" s="38">
        <f t="shared" si="23"/>
        <v>0</v>
      </c>
      <c r="J222" s="78">
        <f t="shared" si="23"/>
        <v>0</v>
      </c>
      <c r="K222" s="39">
        <f t="shared" si="23"/>
        <v>0</v>
      </c>
      <c r="L222" s="39">
        <f t="shared" si="23"/>
        <v>0</v>
      </c>
    </row>
    <row r="223" spans="1:16" ht="27" hidden="1" customHeight="1" collapsed="1">
      <c r="A223" s="52">
        <v>3</v>
      </c>
      <c r="B223" s="48">
        <v>1</v>
      </c>
      <c r="C223" s="49">
        <v>4</v>
      </c>
      <c r="D223" s="49">
        <v>1</v>
      </c>
      <c r="E223" s="49">
        <v>1</v>
      </c>
      <c r="F223" s="51">
        <v>1</v>
      </c>
      <c r="G223" s="42" t="s">
        <v>165</v>
      </c>
      <c r="H223" s="37">
        <v>193</v>
      </c>
      <c r="I223" s="55">
        <v>0</v>
      </c>
      <c r="J223" s="55">
        <v>0</v>
      </c>
      <c r="K223" s="55">
        <v>0</v>
      </c>
      <c r="L223" s="55">
        <v>0</v>
      </c>
    </row>
    <row r="224" spans="1:16" ht="26.25" hidden="1" customHeight="1" collapsed="1">
      <c r="A224" s="52">
        <v>3</v>
      </c>
      <c r="B224" s="49">
        <v>1</v>
      </c>
      <c r="C224" s="49">
        <v>5</v>
      </c>
      <c r="D224" s="49"/>
      <c r="E224" s="49"/>
      <c r="F224" s="51"/>
      <c r="G224" s="50" t="s">
        <v>166</v>
      </c>
      <c r="H224" s="37">
        <v>194</v>
      </c>
      <c r="I224" s="38">
        <f t="shared" ref="I224:L225" si="24">I225</f>
        <v>0</v>
      </c>
      <c r="J224" s="38">
        <f t="shared" si="24"/>
        <v>0</v>
      </c>
      <c r="K224" s="38">
        <f t="shared" si="24"/>
        <v>0</v>
      </c>
      <c r="L224" s="38">
        <f t="shared" si="24"/>
        <v>0</v>
      </c>
    </row>
    <row r="225" spans="1:12" ht="30" hidden="1" customHeight="1" collapsed="1">
      <c r="A225" s="52">
        <v>3</v>
      </c>
      <c r="B225" s="49">
        <v>1</v>
      </c>
      <c r="C225" s="49">
        <v>5</v>
      </c>
      <c r="D225" s="49">
        <v>1</v>
      </c>
      <c r="E225" s="49"/>
      <c r="F225" s="51"/>
      <c r="G225" s="50" t="s">
        <v>166</v>
      </c>
      <c r="H225" s="37">
        <v>195</v>
      </c>
      <c r="I225" s="38">
        <f t="shared" si="24"/>
        <v>0</v>
      </c>
      <c r="J225" s="38">
        <f t="shared" si="24"/>
        <v>0</v>
      </c>
      <c r="K225" s="38">
        <f t="shared" si="24"/>
        <v>0</v>
      </c>
      <c r="L225" s="38">
        <f t="shared" si="24"/>
        <v>0</v>
      </c>
    </row>
    <row r="226" spans="1:12" ht="27" hidden="1" customHeight="1" collapsed="1">
      <c r="A226" s="52">
        <v>3</v>
      </c>
      <c r="B226" s="49">
        <v>1</v>
      </c>
      <c r="C226" s="49">
        <v>5</v>
      </c>
      <c r="D226" s="49">
        <v>1</v>
      </c>
      <c r="E226" s="49">
        <v>1</v>
      </c>
      <c r="F226" s="51"/>
      <c r="G226" s="50" t="s">
        <v>166</v>
      </c>
      <c r="H226" s="37">
        <v>196</v>
      </c>
      <c r="I226" s="38">
        <f>SUM(I227:I229)</f>
        <v>0</v>
      </c>
      <c r="J226" s="38">
        <f>SUM(J227:J229)</f>
        <v>0</v>
      </c>
      <c r="K226" s="38">
        <f>SUM(K227:K229)</f>
        <v>0</v>
      </c>
      <c r="L226" s="38">
        <f>SUM(L227:L229)</f>
        <v>0</v>
      </c>
    </row>
    <row r="227" spans="1:12" ht="21" hidden="1" customHeight="1" collapsed="1">
      <c r="A227" s="52">
        <v>3</v>
      </c>
      <c r="B227" s="49">
        <v>1</v>
      </c>
      <c r="C227" s="49">
        <v>5</v>
      </c>
      <c r="D227" s="49">
        <v>1</v>
      </c>
      <c r="E227" s="49">
        <v>1</v>
      </c>
      <c r="F227" s="51">
        <v>1</v>
      </c>
      <c r="G227" s="100" t="s">
        <v>167</v>
      </c>
      <c r="H227" s="37">
        <v>197</v>
      </c>
      <c r="I227" s="55">
        <v>0</v>
      </c>
      <c r="J227" s="55">
        <v>0</v>
      </c>
      <c r="K227" s="55">
        <v>0</v>
      </c>
      <c r="L227" s="55">
        <v>0</v>
      </c>
    </row>
    <row r="228" spans="1:12" ht="25.5" hidden="1" customHeight="1" collapsed="1">
      <c r="A228" s="52">
        <v>3</v>
      </c>
      <c r="B228" s="49">
        <v>1</v>
      </c>
      <c r="C228" s="49">
        <v>5</v>
      </c>
      <c r="D228" s="49">
        <v>1</v>
      </c>
      <c r="E228" s="49">
        <v>1</v>
      </c>
      <c r="F228" s="51">
        <v>2</v>
      </c>
      <c r="G228" s="100" t="s">
        <v>168</v>
      </c>
      <c r="H228" s="37">
        <v>198</v>
      </c>
      <c r="I228" s="55">
        <v>0</v>
      </c>
      <c r="J228" s="55">
        <v>0</v>
      </c>
      <c r="K228" s="55">
        <v>0</v>
      </c>
      <c r="L228" s="55">
        <v>0</v>
      </c>
    </row>
    <row r="229" spans="1:12" ht="28.5" hidden="1" customHeight="1" collapsed="1">
      <c r="A229" s="52">
        <v>3</v>
      </c>
      <c r="B229" s="49">
        <v>1</v>
      </c>
      <c r="C229" s="49">
        <v>5</v>
      </c>
      <c r="D229" s="49">
        <v>1</v>
      </c>
      <c r="E229" s="49">
        <v>1</v>
      </c>
      <c r="F229" s="51">
        <v>3</v>
      </c>
      <c r="G229" s="100" t="s">
        <v>169</v>
      </c>
      <c r="H229" s="37">
        <v>199</v>
      </c>
      <c r="I229" s="55">
        <v>0</v>
      </c>
      <c r="J229" s="55">
        <v>0</v>
      </c>
      <c r="K229" s="55">
        <v>0</v>
      </c>
      <c r="L229" s="55">
        <v>0</v>
      </c>
    </row>
    <row r="230" spans="1:12" s="1" customFormat="1" ht="41.25" hidden="1" customHeight="1" collapsed="1">
      <c r="A230" s="33">
        <v>3</v>
      </c>
      <c r="B230" s="34">
        <v>2</v>
      </c>
      <c r="C230" s="34"/>
      <c r="D230" s="34"/>
      <c r="E230" s="34"/>
      <c r="F230" s="36"/>
      <c r="G230" s="35" t="s">
        <v>170</v>
      </c>
      <c r="H230" s="37">
        <v>200</v>
      </c>
      <c r="I230" s="38">
        <f>SUM(I231+I263)</f>
        <v>0</v>
      </c>
      <c r="J230" s="78">
        <f>SUM(J231+J263)</f>
        <v>0</v>
      </c>
      <c r="K230" s="39">
        <f>SUM(K231+K263)</f>
        <v>0</v>
      </c>
      <c r="L230" s="39">
        <f>SUM(L231+L263)</f>
        <v>0</v>
      </c>
    </row>
    <row r="231" spans="1:12" ht="26.25" hidden="1" customHeight="1" collapsed="1">
      <c r="A231" s="61">
        <v>3</v>
      </c>
      <c r="B231" s="69">
        <v>2</v>
      </c>
      <c r="C231" s="70">
        <v>1</v>
      </c>
      <c r="D231" s="70"/>
      <c r="E231" s="70"/>
      <c r="F231" s="71"/>
      <c r="G231" s="72" t="s">
        <v>171</v>
      </c>
      <c r="H231" s="37">
        <v>201</v>
      </c>
      <c r="I231" s="65">
        <f>SUM(I232+I241+I245+I249+I253+I256+I259)</f>
        <v>0</v>
      </c>
      <c r="J231" s="91">
        <f>SUM(J232+J241+J245+J249+J253+J256+J259)</f>
        <v>0</v>
      </c>
      <c r="K231" s="66">
        <f>SUM(K232+K241+K245+K249+K253+K256+K259)</f>
        <v>0</v>
      </c>
      <c r="L231" s="66">
        <f>SUM(L232+L241+L245+L249+L253+L256+L259)</f>
        <v>0</v>
      </c>
    </row>
    <row r="232" spans="1:12" ht="15.75" hidden="1" customHeight="1" collapsed="1">
      <c r="A232" s="48">
        <v>3</v>
      </c>
      <c r="B232" s="49">
        <v>2</v>
      </c>
      <c r="C232" s="49">
        <v>1</v>
      </c>
      <c r="D232" s="49">
        <v>1</v>
      </c>
      <c r="E232" s="49"/>
      <c r="F232" s="51"/>
      <c r="G232" s="50" t="s">
        <v>172</v>
      </c>
      <c r="H232" s="37">
        <v>202</v>
      </c>
      <c r="I232" s="65">
        <f>I233</f>
        <v>0</v>
      </c>
      <c r="J232" s="65">
        <f>J233</f>
        <v>0</v>
      </c>
      <c r="K232" s="65">
        <f>K233</f>
        <v>0</v>
      </c>
      <c r="L232" s="65">
        <f>L233</f>
        <v>0</v>
      </c>
    </row>
    <row r="233" spans="1:12" ht="12" hidden="1" customHeight="1" collapsed="1">
      <c r="A233" s="48">
        <v>3</v>
      </c>
      <c r="B233" s="48">
        <v>2</v>
      </c>
      <c r="C233" s="49">
        <v>1</v>
      </c>
      <c r="D233" s="49">
        <v>1</v>
      </c>
      <c r="E233" s="49">
        <v>1</v>
      </c>
      <c r="F233" s="51"/>
      <c r="G233" s="50" t="s">
        <v>173</v>
      </c>
      <c r="H233" s="37">
        <v>203</v>
      </c>
      <c r="I233" s="38">
        <f>SUM(I234:I234)</f>
        <v>0</v>
      </c>
      <c r="J233" s="78">
        <f>SUM(J234:J234)</f>
        <v>0</v>
      </c>
      <c r="K233" s="39">
        <f>SUM(K234:K234)</f>
        <v>0</v>
      </c>
      <c r="L233" s="39">
        <f>SUM(L234:L234)</f>
        <v>0</v>
      </c>
    </row>
    <row r="234" spans="1:12" ht="14.25" hidden="1" customHeight="1" collapsed="1">
      <c r="A234" s="61">
        <v>3</v>
      </c>
      <c r="B234" s="61">
        <v>2</v>
      </c>
      <c r="C234" s="70">
        <v>1</v>
      </c>
      <c r="D234" s="70">
        <v>1</v>
      </c>
      <c r="E234" s="70">
        <v>1</v>
      </c>
      <c r="F234" s="71">
        <v>1</v>
      </c>
      <c r="G234" s="72" t="s">
        <v>173</v>
      </c>
      <c r="H234" s="37">
        <v>204</v>
      </c>
      <c r="I234" s="55">
        <v>0</v>
      </c>
      <c r="J234" s="55">
        <v>0</v>
      </c>
      <c r="K234" s="55">
        <v>0</v>
      </c>
      <c r="L234" s="55">
        <v>0</v>
      </c>
    </row>
    <row r="235" spans="1:12" ht="14.25" hidden="1" customHeight="1" collapsed="1">
      <c r="A235" s="61">
        <v>3</v>
      </c>
      <c r="B235" s="70">
        <v>2</v>
      </c>
      <c r="C235" s="70">
        <v>1</v>
      </c>
      <c r="D235" s="70">
        <v>1</v>
      </c>
      <c r="E235" s="70">
        <v>2</v>
      </c>
      <c r="F235" s="71"/>
      <c r="G235" s="72" t="s">
        <v>174</v>
      </c>
      <c r="H235" s="37">
        <v>205</v>
      </c>
      <c r="I235" s="38">
        <f>SUM(I236:I237)</f>
        <v>0</v>
      </c>
      <c r="J235" s="38">
        <f>SUM(J236:J237)</f>
        <v>0</v>
      </c>
      <c r="K235" s="38">
        <f>SUM(K236:K237)</f>
        <v>0</v>
      </c>
      <c r="L235" s="38">
        <f>SUM(L236:L237)</f>
        <v>0</v>
      </c>
    </row>
    <row r="236" spans="1:12" ht="14.25" hidden="1" customHeight="1" collapsed="1">
      <c r="A236" s="61">
        <v>3</v>
      </c>
      <c r="B236" s="70">
        <v>2</v>
      </c>
      <c r="C236" s="70">
        <v>1</v>
      </c>
      <c r="D236" s="70">
        <v>1</v>
      </c>
      <c r="E236" s="70">
        <v>2</v>
      </c>
      <c r="F236" s="71">
        <v>1</v>
      </c>
      <c r="G236" s="72" t="s">
        <v>175</v>
      </c>
      <c r="H236" s="37">
        <v>206</v>
      </c>
      <c r="I236" s="55">
        <v>0</v>
      </c>
      <c r="J236" s="55">
        <v>0</v>
      </c>
      <c r="K236" s="55">
        <v>0</v>
      </c>
      <c r="L236" s="55">
        <v>0</v>
      </c>
    </row>
    <row r="237" spans="1:12" ht="14.25" hidden="1" customHeight="1" collapsed="1">
      <c r="A237" s="61">
        <v>3</v>
      </c>
      <c r="B237" s="70">
        <v>2</v>
      </c>
      <c r="C237" s="70">
        <v>1</v>
      </c>
      <c r="D237" s="70">
        <v>1</v>
      </c>
      <c r="E237" s="70">
        <v>2</v>
      </c>
      <c r="F237" s="71">
        <v>2</v>
      </c>
      <c r="G237" s="72" t="s">
        <v>176</v>
      </c>
      <c r="H237" s="37">
        <v>207</v>
      </c>
      <c r="I237" s="55">
        <v>0</v>
      </c>
      <c r="J237" s="55">
        <v>0</v>
      </c>
      <c r="K237" s="55">
        <v>0</v>
      </c>
      <c r="L237" s="55">
        <v>0</v>
      </c>
    </row>
    <row r="238" spans="1:12" ht="14.25" hidden="1" customHeight="1" collapsed="1">
      <c r="A238" s="61">
        <v>3</v>
      </c>
      <c r="B238" s="70">
        <v>2</v>
      </c>
      <c r="C238" s="70">
        <v>1</v>
      </c>
      <c r="D238" s="70">
        <v>1</v>
      </c>
      <c r="E238" s="70">
        <v>3</v>
      </c>
      <c r="F238" s="103"/>
      <c r="G238" s="72" t="s">
        <v>177</v>
      </c>
      <c r="H238" s="37">
        <v>208</v>
      </c>
      <c r="I238" s="38">
        <f>SUM(I239:I240)</f>
        <v>0</v>
      </c>
      <c r="J238" s="38">
        <f>SUM(J239:J240)</f>
        <v>0</v>
      </c>
      <c r="K238" s="38">
        <f>SUM(K239:K240)</f>
        <v>0</v>
      </c>
      <c r="L238" s="38">
        <f>SUM(L239:L240)</f>
        <v>0</v>
      </c>
    </row>
    <row r="239" spans="1:12" ht="14.25" hidden="1" customHeight="1" collapsed="1">
      <c r="A239" s="61">
        <v>3</v>
      </c>
      <c r="B239" s="70">
        <v>2</v>
      </c>
      <c r="C239" s="70">
        <v>1</v>
      </c>
      <c r="D239" s="70">
        <v>1</v>
      </c>
      <c r="E239" s="70">
        <v>3</v>
      </c>
      <c r="F239" s="71">
        <v>1</v>
      </c>
      <c r="G239" s="72" t="s">
        <v>178</v>
      </c>
      <c r="H239" s="37">
        <v>209</v>
      </c>
      <c r="I239" s="55">
        <v>0</v>
      </c>
      <c r="J239" s="55">
        <v>0</v>
      </c>
      <c r="K239" s="55">
        <v>0</v>
      </c>
      <c r="L239" s="55">
        <v>0</v>
      </c>
    </row>
    <row r="240" spans="1:12" ht="14.25" hidden="1" customHeight="1" collapsed="1">
      <c r="A240" s="61">
        <v>3</v>
      </c>
      <c r="B240" s="70">
        <v>2</v>
      </c>
      <c r="C240" s="70">
        <v>1</v>
      </c>
      <c r="D240" s="70">
        <v>1</v>
      </c>
      <c r="E240" s="70">
        <v>3</v>
      </c>
      <c r="F240" s="71">
        <v>2</v>
      </c>
      <c r="G240" s="72" t="s">
        <v>179</v>
      </c>
      <c r="H240" s="37">
        <v>210</v>
      </c>
      <c r="I240" s="55">
        <v>0</v>
      </c>
      <c r="J240" s="55">
        <v>0</v>
      </c>
      <c r="K240" s="55">
        <v>0</v>
      </c>
      <c r="L240" s="55">
        <v>0</v>
      </c>
    </row>
    <row r="241" spans="1:12" ht="27" hidden="1" customHeight="1" collapsed="1">
      <c r="A241" s="48">
        <v>3</v>
      </c>
      <c r="B241" s="49">
        <v>2</v>
      </c>
      <c r="C241" s="49">
        <v>1</v>
      </c>
      <c r="D241" s="49">
        <v>2</v>
      </c>
      <c r="E241" s="49"/>
      <c r="F241" s="51"/>
      <c r="G241" s="50" t="s">
        <v>180</v>
      </c>
      <c r="H241" s="37">
        <v>211</v>
      </c>
      <c r="I241" s="38">
        <f>I242</f>
        <v>0</v>
      </c>
      <c r="J241" s="38">
        <f>J242</f>
        <v>0</v>
      </c>
      <c r="K241" s="38">
        <f>K242</f>
        <v>0</v>
      </c>
      <c r="L241" s="38">
        <f>L242</f>
        <v>0</v>
      </c>
    </row>
    <row r="242" spans="1:12" ht="14.25" hidden="1" customHeight="1" collapsed="1">
      <c r="A242" s="48">
        <v>3</v>
      </c>
      <c r="B242" s="49">
        <v>2</v>
      </c>
      <c r="C242" s="49">
        <v>1</v>
      </c>
      <c r="D242" s="49">
        <v>2</v>
      </c>
      <c r="E242" s="49">
        <v>1</v>
      </c>
      <c r="F242" s="51"/>
      <c r="G242" s="50" t="s">
        <v>180</v>
      </c>
      <c r="H242" s="37">
        <v>212</v>
      </c>
      <c r="I242" s="38">
        <f>SUM(I243:I244)</f>
        <v>0</v>
      </c>
      <c r="J242" s="78">
        <f>SUM(J243:J244)</f>
        <v>0</v>
      </c>
      <c r="K242" s="39">
        <f>SUM(K243:K244)</f>
        <v>0</v>
      </c>
      <c r="L242" s="39">
        <f>SUM(L243:L244)</f>
        <v>0</v>
      </c>
    </row>
    <row r="243" spans="1:12" ht="27" hidden="1" customHeight="1" collapsed="1">
      <c r="A243" s="61">
        <v>3</v>
      </c>
      <c r="B243" s="69">
        <v>2</v>
      </c>
      <c r="C243" s="70">
        <v>1</v>
      </c>
      <c r="D243" s="70">
        <v>2</v>
      </c>
      <c r="E243" s="70">
        <v>1</v>
      </c>
      <c r="F243" s="71">
        <v>1</v>
      </c>
      <c r="G243" s="72" t="s">
        <v>181</v>
      </c>
      <c r="H243" s="37">
        <v>213</v>
      </c>
      <c r="I243" s="55">
        <v>0</v>
      </c>
      <c r="J243" s="55">
        <v>0</v>
      </c>
      <c r="K243" s="55">
        <v>0</v>
      </c>
      <c r="L243" s="55">
        <v>0</v>
      </c>
    </row>
    <row r="244" spans="1:12" ht="25.5" hidden="1" customHeight="1" collapsed="1">
      <c r="A244" s="48">
        <v>3</v>
      </c>
      <c r="B244" s="49">
        <v>2</v>
      </c>
      <c r="C244" s="49">
        <v>1</v>
      </c>
      <c r="D244" s="49">
        <v>2</v>
      </c>
      <c r="E244" s="49">
        <v>1</v>
      </c>
      <c r="F244" s="51">
        <v>2</v>
      </c>
      <c r="G244" s="50" t="s">
        <v>182</v>
      </c>
      <c r="H244" s="37">
        <v>214</v>
      </c>
      <c r="I244" s="55">
        <v>0</v>
      </c>
      <c r="J244" s="55">
        <v>0</v>
      </c>
      <c r="K244" s="55">
        <v>0</v>
      </c>
      <c r="L244" s="55">
        <v>0</v>
      </c>
    </row>
    <row r="245" spans="1:12" ht="26.25" hidden="1" customHeight="1" collapsed="1">
      <c r="A245" s="43">
        <v>3</v>
      </c>
      <c r="B245" s="41">
        <v>2</v>
      </c>
      <c r="C245" s="41">
        <v>1</v>
      </c>
      <c r="D245" s="41">
        <v>3</v>
      </c>
      <c r="E245" s="41"/>
      <c r="F245" s="44"/>
      <c r="G245" s="42" t="s">
        <v>183</v>
      </c>
      <c r="H245" s="37">
        <v>215</v>
      </c>
      <c r="I245" s="58">
        <f>I246</f>
        <v>0</v>
      </c>
      <c r="J245" s="79">
        <f>J246</f>
        <v>0</v>
      </c>
      <c r="K245" s="59">
        <f>K246</f>
        <v>0</v>
      </c>
      <c r="L245" s="59">
        <f>L246</f>
        <v>0</v>
      </c>
    </row>
    <row r="246" spans="1:12" ht="29.25" hidden="1" customHeight="1" collapsed="1">
      <c r="A246" s="48">
        <v>3</v>
      </c>
      <c r="B246" s="49">
        <v>2</v>
      </c>
      <c r="C246" s="49">
        <v>1</v>
      </c>
      <c r="D246" s="49">
        <v>3</v>
      </c>
      <c r="E246" s="49">
        <v>1</v>
      </c>
      <c r="F246" s="51"/>
      <c r="G246" s="42" t="s">
        <v>183</v>
      </c>
      <c r="H246" s="37">
        <v>216</v>
      </c>
      <c r="I246" s="38">
        <f>I247+I248</f>
        <v>0</v>
      </c>
      <c r="J246" s="38">
        <f>J247+J248</f>
        <v>0</v>
      </c>
      <c r="K246" s="38">
        <f>K247+K248</f>
        <v>0</v>
      </c>
      <c r="L246" s="38">
        <f>L247+L248</f>
        <v>0</v>
      </c>
    </row>
    <row r="247" spans="1:12" ht="30" hidden="1" customHeight="1" collapsed="1">
      <c r="A247" s="48">
        <v>3</v>
      </c>
      <c r="B247" s="49">
        <v>2</v>
      </c>
      <c r="C247" s="49">
        <v>1</v>
      </c>
      <c r="D247" s="49">
        <v>3</v>
      </c>
      <c r="E247" s="49">
        <v>1</v>
      </c>
      <c r="F247" s="51">
        <v>1</v>
      </c>
      <c r="G247" s="50" t="s">
        <v>184</v>
      </c>
      <c r="H247" s="37">
        <v>217</v>
      </c>
      <c r="I247" s="55">
        <v>0</v>
      </c>
      <c r="J247" s="55">
        <v>0</v>
      </c>
      <c r="K247" s="55">
        <v>0</v>
      </c>
      <c r="L247" s="55">
        <v>0</v>
      </c>
    </row>
    <row r="248" spans="1:12" ht="27.75" hidden="1" customHeight="1" collapsed="1">
      <c r="A248" s="48">
        <v>3</v>
      </c>
      <c r="B248" s="49">
        <v>2</v>
      </c>
      <c r="C248" s="49">
        <v>1</v>
      </c>
      <c r="D248" s="49">
        <v>3</v>
      </c>
      <c r="E248" s="49">
        <v>1</v>
      </c>
      <c r="F248" s="51">
        <v>2</v>
      </c>
      <c r="G248" s="50" t="s">
        <v>185</v>
      </c>
      <c r="H248" s="37">
        <v>218</v>
      </c>
      <c r="I248" s="98">
        <v>0</v>
      </c>
      <c r="J248" s="95">
        <v>0</v>
      </c>
      <c r="K248" s="98">
        <v>0</v>
      </c>
      <c r="L248" s="98">
        <v>0</v>
      </c>
    </row>
    <row r="249" spans="1:12" ht="12" hidden="1" customHeight="1" collapsed="1">
      <c r="A249" s="48">
        <v>3</v>
      </c>
      <c r="B249" s="49">
        <v>2</v>
      </c>
      <c r="C249" s="49">
        <v>1</v>
      </c>
      <c r="D249" s="49">
        <v>4</v>
      </c>
      <c r="E249" s="49"/>
      <c r="F249" s="51"/>
      <c r="G249" s="50" t="s">
        <v>186</v>
      </c>
      <c r="H249" s="37">
        <v>219</v>
      </c>
      <c r="I249" s="38">
        <f>I250</f>
        <v>0</v>
      </c>
      <c r="J249" s="39">
        <f>J250</f>
        <v>0</v>
      </c>
      <c r="K249" s="38">
        <f>K250</f>
        <v>0</v>
      </c>
      <c r="L249" s="39">
        <f>L250</f>
        <v>0</v>
      </c>
    </row>
    <row r="250" spans="1:12" ht="14.25" hidden="1" customHeight="1" collapsed="1">
      <c r="A250" s="43">
        <v>3</v>
      </c>
      <c r="B250" s="41">
        <v>2</v>
      </c>
      <c r="C250" s="41">
        <v>1</v>
      </c>
      <c r="D250" s="41">
        <v>4</v>
      </c>
      <c r="E250" s="41">
        <v>1</v>
      </c>
      <c r="F250" s="44"/>
      <c r="G250" s="42" t="s">
        <v>186</v>
      </c>
      <c r="H250" s="37">
        <v>220</v>
      </c>
      <c r="I250" s="58">
        <f>SUM(I251:I252)</f>
        <v>0</v>
      </c>
      <c r="J250" s="79">
        <f>SUM(J251:J252)</f>
        <v>0</v>
      </c>
      <c r="K250" s="59">
        <f>SUM(K251:K252)</f>
        <v>0</v>
      </c>
      <c r="L250" s="59">
        <f>SUM(L251:L252)</f>
        <v>0</v>
      </c>
    </row>
    <row r="251" spans="1:12" ht="25.5" hidden="1" customHeight="1" collapsed="1">
      <c r="A251" s="48">
        <v>3</v>
      </c>
      <c r="B251" s="49">
        <v>2</v>
      </c>
      <c r="C251" s="49">
        <v>1</v>
      </c>
      <c r="D251" s="49">
        <v>4</v>
      </c>
      <c r="E251" s="49">
        <v>1</v>
      </c>
      <c r="F251" s="51">
        <v>1</v>
      </c>
      <c r="G251" s="50" t="s">
        <v>187</v>
      </c>
      <c r="H251" s="37">
        <v>221</v>
      </c>
      <c r="I251" s="55">
        <v>0</v>
      </c>
      <c r="J251" s="55">
        <v>0</v>
      </c>
      <c r="K251" s="55">
        <v>0</v>
      </c>
      <c r="L251" s="55">
        <v>0</v>
      </c>
    </row>
    <row r="252" spans="1:12" ht="18.75" hidden="1" customHeight="1" collapsed="1">
      <c r="A252" s="48">
        <v>3</v>
      </c>
      <c r="B252" s="49">
        <v>2</v>
      </c>
      <c r="C252" s="49">
        <v>1</v>
      </c>
      <c r="D252" s="49">
        <v>4</v>
      </c>
      <c r="E252" s="49">
        <v>1</v>
      </c>
      <c r="F252" s="51">
        <v>2</v>
      </c>
      <c r="G252" s="50" t="s">
        <v>188</v>
      </c>
      <c r="H252" s="37">
        <v>222</v>
      </c>
      <c r="I252" s="55">
        <v>0</v>
      </c>
      <c r="J252" s="55">
        <v>0</v>
      </c>
      <c r="K252" s="55">
        <v>0</v>
      </c>
      <c r="L252" s="55">
        <v>0</v>
      </c>
    </row>
    <row r="253" spans="1:12" hidden="1" collapsed="1">
      <c r="A253" s="48">
        <v>3</v>
      </c>
      <c r="B253" s="49">
        <v>2</v>
      </c>
      <c r="C253" s="49">
        <v>1</v>
      </c>
      <c r="D253" s="49">
        <v>5</v>
      </c>
      <c r="E253" s="49"/>
      <c r="F253" s="51"/>
      <c r="G253" s="50" t="s">
        <v>189</v>
      </c>
      <c r="H253" s="37">
        <v>223</v>
      </c>
      <c r="I253" s="38">
        <f t="shared" ref="I253:L254" si="25">I254</f>
        <v>0</v>
      </c>
      <c r="J253" s="78">
        <f t="shared" si="25"/>
        <v>0</v>
      </c>
      <c r="K253" s="39">
        <f t="shared" si="25"/>
        <v>0</v>
      </c>
      <c r="L253" s="39">
        <f t="shared" si="25"/>
        <v>0</v>
      </c>
    </row>
    <row r="254" spans="1:12" ht="16.5" hidden="1" customHeight="1" collapsed="1">
      <c r="A254" s="48">
        <v>3</v>
      </c>
      <c r="B254" s="49">
        <v>2</v>
      </c>
      <c r="C254" s="49">
        <v>1</v>
      </c>
      <c r="D254" s="49">
        <v>5</v>
      </c>
      <c r="E254" s="49">
        <v>1</v>
      </c>
      <c r="F254" s="51"/>
      <c r="G254" s="50" t="s">
        <v>189</v>
      </c>
      <c r="H254" s="37">
        <v>224</v>
      </c>
      <c r="I254" s="39">
        <f t="shared" si="25"/>
        <v>0</v>
      </c>
      <c r="J254" s="78">
        <f t="shared" si="25"/>
        <v>0</v>
      </c>
      <c r="K254" s="39">
        <f t="shared" si="25"/>
        <v>0</v>
      </c>
      <c r="L254" s="39">
        <f t="shared" si="25"/>
        <v>0</v>
      </c>
    </row>
    <row r="255" spans="1:12" hidden="1" collapsed="1">
      <c r="A255" s="69">
        <v>3</v>
      </c>
      <c r="B255" s="70">
        <v>2</v>
      </c>
      <c r="C255" s="70">
        <v>1</v>
      </c>
      <c r="D255" s="70">
        <v>5</v>
      </c>
      <c r="E255" s="70">
        <v>1</v>
      </c>
      <c r="F255" s="71">
        <v>1</v>
      </c>
      <c r="G255" s="50" t="s">
        <v>189</v>
      </c>
      <c r="H255" s="37">
        <v>225</v>
      </c>
      <c r="I255" s="98">
        <v>0</v>
      </c>
      <c r="J255" s="98">
        <v>0</v>
      </c>
      <c r="K255" s="98">
        <v>0</v>
      </c>
      <c r="L255" s="98">
        <v>0</v>
      </c>
    </row>
    <row r="256" spans="1:12" hidden="1" collapsed="1">
      <c r="A256" s="48">
        <v>3</v>
      </c>
      <c r="B256" s="49">
        <v>2</v>
      </c>
      <c r="C256" s="49">
        <v>1</v>
      </c>
      <c r="D256" s="49">
        <v>6</v>
      </c>
      <c r="E256" s="49"/>
      <c r="F256" s="51"/>
      <c r="G256" s="50" t="s">
        <v>190</v>
      </c>
      <c r="H256" s="37">
        <v>226</v>
      </c>
      <c r="I256" s="38">
        <f t="shared" ref="I256:L257" si="26">I257</f>
        <v>0</v>
      </c>
      <c r="J256" s="78">
        <f t="shared" si="26"/>
        <v>0</v>
      </c>
      <c r="K256" s="39">
        <f t="shared" si="26"/>
        <v>0</v>
      </c>
      <c r="L256" s="39">
        <f t="shared" si="26"/>
        <v>0</v>
      </c>
    </row>
    <row r="257" spans="1:12" hidden="1" collapsed="1">
      <c r="A257" s="48">
        <v>3</v>
      </c>
      <c r="B257" s="48">
        <v>2</v>
      </c>
      <c r="C257" s="49">
        <v>1</v>
      </c>
      <c r="D257" s="49">
        <v>6</v>
      </c>
      <c r="E257" s="49">
        <v>1</v>
      </c>
      <c r="F257" s="51"/>
      <c r="G257" s="50" t="s">
        <v>190</v>
      </c>
      <c r="H257" s="37">
        <v>227</v>
      </c>
      <c r="I257" s="38">
        <f t="shared" si="26"/>
        <v>0</v>
      </c>
      <c r="J257" s="78">
        <f t="shared" si="26"/>
        <v>0</v>
      </c>
      <c r="K257" s="39">
        <f t="shared" si="26"/>
        <v>0</v>
      </c>
      <c r="L257" s="39">
        <f t="shared" si="26"/>
        <v>0</v>
      </c>
    </row>
    <row r="258" spans="1:12" ht="15.75" hidden="1" customHeight="1" collapsed="1">
      <c r="A258" s="43">
        <v>3</v>
      </c>
      <c r="B258" s="43">
        <v>2</v>
      </c>
      <c r="C258" s="49">
        <v>1</v>
      </c>
      <c r="D258" s="49">
        <v>6</v>
      </c>
      <c r="E258" s="49">
        <v>1</v>
      </c>
      <c r="F258" s="51">
        <v>1</v>
      </c>
      <c r="G258" s="50" t="s">
        <v>190</v>
      </c>
      <c r="H258" s="37">
        <v>228</v>
      </c>
      <c r="I258" s="98">
        <v>0</v>
      </c>
      <c r="J258" s="98">
        <v>0</v>
      </c>
      <c r="K258" s="98">
        <v>0</v>
      </c>
      <c r="L258" s="98">
        <v>0</v>
      </c>
    </row>
    <row r="259" spans="1:12" ht="13.5" hidden="1" customHeight="1" collapsed="1">
      <c r="A259" s="48">
        <v>3</v>
      </c>
      <c r="B259" s="48">
        <v>2</v>
      </c>
      <c r="C259" s="49">
        <v>1</v>
      </c>
      <c r="D259" s="49">
        <v>7</v>
      </c>
      <c r="E259" s="49"/>
      <c r="F259" s="51"/>
      <c r="G259" s="50" t="s">
        <v>191</v>
      </c>
      <c r="H259" s="37">
        <v>229</v>
      </c>
      <c r="I259" s="38">
        <f>I260</f>
        <v>0</v>
      </c>
      <c r="J259" s="78">
        <f>J260</f>
        <v>0</v>
      </c>
      <c r="K259" s="39">
        <f>K260</f>
        <v>0</v>
      </c>
      <c r="L259" s="39">
        <f>L260</f>
        <v>0</v>
      </c>
    </row>
    <row r="260" spans="1:12" hidden="1" collapsed="1">
      <c r="A260" s="48">
        <v>3</v>
      </c>
      <c r="B260" s="49">
        <v>2</v>
      </c>
      <c r="C260" s="49">
        <v>1</v>
      </c>
      <c r="D260" s="49">
        <v>7</v>
      </c>
      <c r="E260" s="49">
        <v>1</v>
      </c>
      <c r="F260" s="51"/>
      <c r="G260" s="50" t="s">
        <v>191</v>
      </c>
      <c r="H260" s="37">
        <v>230</v>
      </c>
      <c r="I260" s="38">
        <f>I261+I262</f>
        <v>0</v>
      </c>
      <c r="J260" s="38">
        <f>J261+J262</f>
        <v>0</v>
      </c>
      <c r="K260" s="38">
        <f>K261+K262</f>
        <v>0</v>
      </c>
      <c r="L260" s="38">
        <f>L261+L262</f>
        <v>0</v>
      </c>
    </row>
    <row r="261" spans="1:12" ht="27" hidden="1" customHeight="1" collapsed="1">
      <c r="A261" s="48">
        <v>3</v>
      </c>
      <c r="B261" s="49">
        <v>2</v>
      </c>
      <c r="C261" s="49">
        <v>1</v>
      </c>
      <c r="D261" s="49">
        <v>7</v>
      </c>
      <c r="E261" s="49">
        <v>1</v>
      </c>
      <c r="F261" s="51">
        <v>1</v>
      </c>
      <c r="G261" s="50" t="s">
        <v>192</v>
      </c>
      <c r="H261" s="37">
        <v>231</v>
      </c>
      <c r="I261" s="54">
        <v>0</v>
      </c>
      <c r="J261" s="55">
        <v>0</v>
      </c>
      <c r="K261" s="55">
        <v>0</v>
      </c>
      <c r="L261" s="55">
        <v>0</v>
      </c>
    </row>
    <row r="262" spans="1:12" ht="24.75" hidden="1" customHeight="1" collapsed="1">
      <c r="A262" s="48">
        <v>3</v>
      </c>
      <c r="B262" s="49">
        <v>2</v>
      </c>
      <c r="C262" s="49">
        <v>1</v>
      </c>
      <c r="D262" s="49">
        <v>7</v>
      </c>
      <c r="E262" s="49">
        <v>1</v>
      </c>
      <c r="F262" s="51">
        <v>2</v>
      </c>
      <c r="G262" s="50" t="s">
        <v>193</v>
      </c>
      <c r="H262" s="37">
        <v>232</v>
      </c>
      <c r="I262" s="55">
        <v>0</v>
      </c>
      <c r="J262" s="55">
        <v>0</v>
      </c>
      <c r="K262" s="55">
        <v>0</v>
      </c>
      <c r="L262" s="55">
        <v>0</v>
      </c>
    </row>
    <row r="263" spans="1:12" ht="38.25" hidden="1" customHeight="1" collapsed="1">
      <c r="A263" s="48">
        <v>3</v>
      </c>
      <c r="B263" s="49">
        <v>2</v>
      </c>
      <c r="C263" s="49">
        <v>2</v>
      </c>
      <c r="D263" s="104"/>
      <c r="E263" s="104"/>
      <c r="F263" s="105"/>
      <c r="G263" s="50" t="s">
        <v>194</v>
      </c>
      <c r="H263" s="37">
        <v>233</v>
      </c>
      <c r="I263" s="38">
        <f>SUM(I264+I273+I277+I281+I285+I288+I291)</f>
        <v>0</v>
      </c>
      <c r="J263" s="78">
        <f>SUM(J264+J273+J277+J281+J285+J288+J291)</f>
        <v>0</v>
      </c>
      <c r="K263" s="39">
        <f>SUM(K264+K273+K277+K281+K285+K288+K291)</f>
        <v>0</v>
      </c>
      <c r="L263" s="39">
        <f>SUM(L264+L273+L277+L281+L285+L288+L291)</f>
        <v>0</v>
      </c>
    </row>
    <row r="264" spans="1:12" hidden="1" collapsed="1">
      <c r="A264" s="48">
        <v>3</v>
      </c>
      <c r="B264" s="49">
        <v>2</v>
      </c>
      <c r="C264" s="49">
        <v>2</v>
      </c>
      <c r="D264" s="49">
        <v>1</v>
      </c>
      <c r="E264" s="49"/>
      <c r="F264" s="51"/>
      <c r="G264" s="50" t="s">
        <v>195</v>
      </c>
      <c r="H264" s="37">
        <v>234</v>
      </c>
      <c r="I264" s="38">
        <f>I265</f>
        <v>0</v>
      </c>
      <c r="J264" s="38">
        <f>J265</f>
        <v>0</v>
      </c>
      <c r="K264" s="38">
        <f>K265</f>
        <v>0</v>
      </c>
      <c r="L264" s="38">
        <f>L265</f>
        <v>0</v>
      </c>
    </row>
    <row r="265" spans="1:12" hidden="1" collapsed="1">
      <c r="A265" s="52">
        <v>3</v>
      </c>
      <c r="B265" s="48">
        <v>2</v>
      </c>
      <c r="C265" s="49">
        <v>2</v>
      </c>
      <c r="D265" s="49">
        <v>1</v>
      </c>
      <c r="E265" s="49">
        <v>1</v>
      </c>
      <c r="F265" s="51"/>
      <c r="G265" s="50" t="s">
        <v>173</v>
      </c>
      <c r="H265" s="37">
        <v>235</v>
      </c>
      <c r="I265" s="38">
        <f>SUM(I266)</f>
        <v>0</v>
      </c>
      <c r="J265" s="38">
        <f>SUM(J266)</f>
        <v>0</v>
      </c>
      <c r="K265" s="38">
        <f>SUM(K266)</f>
        <v>0</v>
      </c>
      <c r="L265" s="38">
        <f>SUM(L266)</f>
        <v>0</v>
      </c>
    </row>
    <row r="266" spans="1:12" hidden="1" collapsed="1">
      <c r="A266" s="52">
        <v>3</v>
      </c>
      <c r="B266" s="48">
        <v>2</v>
      </c>
      <c r="C266" s="49">
        <v>2</v>
      </c>
      <c r="D266" s="49">
        <v>1</v>
      </c>
      <c r="E266" s="49">
        <v>1</v>
      </c>
      <c r="F266" s="51">
        <v>1</v>
      </c>
      <c r="G266" s="50" t="s">
        <v>173</v>
      </c>
      <c r="H266" s="37">
        <v>236</v>
      </c>
      <c r="I266" s="55">
        <v>0</v>
      </c>
      <c r="J266" s="55">
        <v>0</v>
      </c>
      <c r="K266" s="55">
        <v>0</v>
      </c>
      <c r="L266" s="55">
        <v>0</v>
      </c>
    </row>
    <row r="267" spans="1:12" ht="15" hidden="1" customHeight="1" collapsed="1">
      <c r="A267" s="52">
        <v>3</v>
      </c>
      <c r="B267" s="48">
        <v>2</v>
      </c>
      <c r="C267" s="49">
        <v>2</v>
      </c>
      <c r="D267" s="49">
        <v>1</v>
      </c>
      <c r="E267" s="49">
        <v>2</v>
      </c>
      <c r="F267" s="51"/>
      <c r="G267" s="50" t="s">
        <v>196</v>
      </c>
      <c r="H267" s="37">
        <v>237</v>
      </c>
      <c r="I267" s="38">
        <f>SUM(I268:I269)</f>
        <v>0</v>
      </c>
      <c r="J267" s="38">
        <f>SUM(J268:J269)</f>
        <v>0</v>
      </c>
      <c r="K267" s="38">
        <f>SUM(K268:K269)</f>
        <v>0</v>
      </c>
      <c r="L267" s="38">
        <f>SUM(L268:L269)</f>
        <v>0</v>
      </c>
    </row>
    <row r="268" spans="1:12" ht="15" hidden="1" customHeight="1" collapsed="1">
      <c r="A268" s="52">
        <v>3</v>
      </c>
      <c r="B268" s="48">
        <v>2</v>
      </c>
      <c r="C268" s="49">
        <v>2</v>
      </c>
      <c r="D268" s="49">
        <v>1</v>
      </c>
      <c r="E268" s="49">
        <v>2</v>
      </c>
      <c r="F268" s="51">
        <v>1</v>
      </c>
      <c r="G268" s="50" t="s">
        <v>175</v>
      </c>
      <c r="H268" s="37">
        <v>238</v>
      </c>
      <c r="I268" s="55">
        <v>0</v>
      </c>
      <c r="J268" s="54">
        <v>0</v>
      </c>
      <c r="K268" s="55">
        <v>0</v>
      </c>
      <c r="L268" s="55">
        <v>0</v>
      </c>
    </row>
    <row r="269" spans="1:12" ht="15" hidden="1" customHeight="1" collapsed="1">
      <c r="A269" s="52">
        <v>3</v>
      </c>
      <c r="B269" s="48">
        <v>2</v>
      </c>
      <c r="C269" s="49">
        <v>2</v>
      </c>
      <c r="D269" s="49">
        <v>1</v>
      </c>
      <c r="E269" s="49">
        <v>2</v>
      </c>
      <c r="F269" s="51">
        <v>2</v>
      </c>
      <c r="G269" s="50" t="s">
        <v>176</v>
      </c>
      <c r="H269" s="37">
        <v>239</v>
      </c>
      <c r="I269" s="55">
        <v>0</v>
      </c>
      <c r="J269" s="54">
        <v>0</v>
      </c>
      <c r="K269" s="55">
        <v>0</v>
      </c>
      <c r="L269" s="55">
        <v>0</v>
      </c>
    </row>
    <row r="270" spans="1:12" ht="15" hidden="1" customHeight="1" collapsed="1">
      <c r="A270" s="52">
        <v>3</v>
      </c>
      <c r="B270" s="48">
        <v>2</v>
      </c>
      <c r="C270" s="49">
        <v>2</v>
      </c>
      <c r="D270" s="49">
        <v>1</v>
      </c>
      <c r="E270" s="49">
        <v>3</v>
      </c>
      <c r="F270" s="51"/>
      <c r="G270" s="50" t="s">
        <v>177</v>
      </c>
      <c r="H270" s="37">
        <v>240</v>
      </c>
      <c r="I270" s="38">
        <f>SUM(I271:I272)</f>
        <v>0</v>
      </c>
      <c r="J270" s="38">
        <f>SUM(J271:J272)</f>
        <v>0</v>
      </c>
      <c r="K270" s="38">
        <f>SUM(K271:K272)</f>
        <v>0</v>
      </c>
      <c r="L270" s="38">
        <f>SUM(L271:L272)</f>
        <v>0</v>
      </c>
    </row>
    <row r="271" spans="1:12" ht="15" hidden="1" customHeight="1" collapsed="1">
      <c r="A271" s="52">
        <v>3</v>
      </c>
      <c r="B271" s="48">
        <v>2</v>
      </c>
      <c r="C271" s="49">
        <v>2</v>
      </c>
      <c r="D271" s="49">
        <v>1</v>
      </c>
      <c r="E271" s="49">
        <v>3</v>
      </c>
      <c r="F271" s="51">
        <v>1</v>
      </c>
      <c r="G271" s="50" t="s">
        <v>178</v>
      </c>
      <c r="H271" s="37">
        <v>241</v>
      </c>
      <c r="I271" s="55">
        <v>0</v>
      </c>
      <c r="J271" s="54">
        <v>0</v>
      </c>
      <c r="K271" s="55">
        <v>0</v>
      </c>
      <c r="L271" s="55">
        <v>0</v>
      </c>
    </row>
    <row r="272" spans="1:12" ht="15" hidden="1" customHeight="1" collapsed="1">
      <c r="A272" s="52">
        <v>3</v>
      </c>
      <c r="B272" s="48">
        <v>2</v>
      </c>
      <c r="C272" s="49">
        <v>2</v>
      </c>
      <c r="D272" s="49">
        <v>1</v>
      </c>
      <c r="E272" s="49">
        <v>3</v>
      </c>
      <c r="F272" s="51">
        <v>2</v>
      </c>
      <c r="G272" s="50" t="s">
        <v>197</v>
      </c>
      <c r="H272" s="37">
        <v>242</v>
      </c>
      <c r="I272" s="55">
        <v>0</v>
      </c>
      <c r="J272" s="54">
        <v>0</v>
      </c>
      <c r="K272" s="55">
        <v>0</v>
      </c>
      <c r="L272" s="55">
        <v>0</v>
      </c>
    </row>
    <row r="273" spans="1:12" ht="25.5" hidden="1" customHeight="1" collapsed="1">
      <c r="A273" s="52">
        <v>3</v>
      </c>
      <c r="B273" s="48">
        <v>2</v>
      </c>
      <c r="C273" s="49">
        <v>2</v>
      </c>
      <c r="D273" s="49">
        <v>2</v>
      </c>
      <c r="E273" s="49"/>
      <c r="F273" s="51"/>
      <c r="G273" s="50" t="s">
        <v>198</v>
      </c>
      <c r="H273" s="37">
        <v>243</v>
      </c>
      <c r="I273" s="38">
        <f>I274</f>
        <v>0</v>
      </c>
      <c r="J273" s="39">
        <f>J274</f>
        <v>0</v>
      </c>
      <c r="K273" s="38">
        <f>K274</f>
        <v>0</v>
      </c>
      <c r="L273" s="39">
        <f>L274</f>
        <v>0</v>
      </c>
    </row>
    <row r="274" spans="1:12" ht="20.25" hidden="1" customHeight="1" collapsed="1">
      <c r="A274" s="48">
        <v>3</v>
      </c>
      <c r="B274" s="49">
        <v>2</v>
      </c>
      <c r="C274" s="41">
        <v>2</v>
      </c>
      <c r="D274" s="41">
        <v>2</v>
      </c>
      <c r="E274" s="41">
        <v>1</v>
      </c>
      <c r="F274" s="44"/>
      <c r="G274" s="50" t="s">
        <v>198</v>
      </c>
      <c r="H274" s="37">
        <v>244</v>
      </c>
      <c r="I274" s="58">
        <f>SUM(I275:I276)</f>
        <v>0</v>
      </c>
      <c r="J274" s="79">
        <f>SUM(J275:J276)</f>
        <v>0</v>
      </c>
      <c r="K274" s="59">
        <f>SUM(K275:K276)</f>
        <v>0</v>
      </c>
      <c r="L274" s="59">
        <f>SUM(L275:L276)</f>
        <v>0</v>
      </c>
    </row>
    <row r="275" spans="1:12" ht="25.5" hidden="1" customHeight="1" collapsed="1">
      <c r="A275" s="48">
        <v>3</v>
      </c>
      <c r="B275" s="49">
        <v>2</v>
      </c>
      <c r="C275" s="49">
        <v>2</v>
      </c>
      <c r="D275" s="49">
        <v>2</v>
      </c>
      <c r="E275" s="49">
        <v>1</v>
      </c>
      <c r="F275" s="51">
        <v>1</v>
      </c>
      <c r="G275" s="50" t="s">
        <v>199</v>
      </c>
      <c r="H275" s="37">
        <v>245</v>
      </c>
      <c r="I275" s="55">
        <v>0</v>
      </c>
      <c r="J275" s="55">
        <v>0</v>
      </c>
      <c r="K275" s="55">
        <v>0</v>
      </c>
      <c r="L275" s="55">
        <v>0</v>
      </c>
    </row>
    <row r="276" spans="1:12" ht="25.5" hidden="1" customHeight="1" collapsed="1">
      <c r="A276" s="48">
        <v>3</v>
      </c>
      <c r="B276" s="49">
        <v>2</v>
      </c>
      <c r="C276" s="49">
        <v>2</v>
      </c>
      <c r="D276" s="49">
        <v>2</v>
      </c>
      <c r="E276" s="49">
        <v>1</v>
      </c>
      <c r="F276" s="51">
        <v>2</v>
      </c>
      <c r="G276" s="52" t="s">
        <v>200</v>
      </c>
      <c r="H276" s="37">
        <v>246</v>
      </c>
      <c r="I276" s="55">
        <v>0</v>
      </c>
      <c r="J276" s="55">
        <v>0</v>
      </c>
      <c r="K276" s="55">
        <v>0</v>
      </c>
      <c r="L276" s="55">
        <v>0</v>
      </c>
    </row>
    <row r="277" spans="1:12" ht="25.5" hidden="1" customHeight="1" collapsed="1">
      <c r="A277" s="48">
        <v>3</v>
      </c>
      <c r="B277" s="49">
        <v>2</v>
      </c>
      <c r="C277" s="49">
        <v>2</v>
      </c>
      <c r="D277" s="49">
        <v>3</v>
      </c>
      <c r="E277" s="49"/>
      <c r="F277" s="51"/>
      <c r="G277" s="50" t="s">
        <v>201</v>
      </c>
      <c r="H277" s="37">
        <v>247</v>
      </c>
      <c r="I277" s="38">
        <f>I278</f>
        <v>0</v>
      </c>
      <c r="J277" s="78">
        <f>J278</f>
        <v>0</v>
      </c>
      <c r="K277" s="39">
        <f>K278</f>
        <v>0</v>
      </c>
      <c r="L277" s="39">
        <f>L278</f>
        <v>0</v>
      </c>
    </row>
    <row r="278" spans="1:12" ht="30" hidden="1" customHeight="1" collapsed="1">
      <c r="A278" s="43">
        <v>3</v>
      </c>
      <c r="B278" s="49">
        <v>2</v>
      </c>
      <c r="C278" s="49">
        <v>2</v>
      </c>
      <c r="D278" s="49">
        <v>3</v>
      </c>
      <c r="E278" s="49">
        <v>1</v>
      </c>
      <c r="F278" s="51"/>
      <c r="G278" s="50" t="s">
        <v>201</v>
      </c>
      <c r="H278" s="37">
        <v>248</v>
      </c>
      <c r="I278" s="38">
        <f>I279+I280</f>
        <v>0</v>
      </c>
      <c r="J278" s="38">
        <f>J279+J280</f>
        <v>0</v>
      </c>
      <c r="K278" s="38">
        <f>K279+K280</f>
        <v>0</v>
      </c>
      <c r="L278" s="38">
        <f>L279+L280</f>
        <v>0</v>
      </c>
    </row>
    <row r="279" spans="1:12" ht="31.5" hidden="1" customHeight="1" collapsed="1">
      <c r="A279" s="43">
        <v>3</v>
      </c>
      <c r="B279" s="49">
        <v>2</v>
      </c>
      <c r="C279" s="49">
        <v>2</v>
      </c>
      <c r="D279" s="49">
        <v>3</v>
      </c>
      <c r="E279" s="49">
        <v>1</v>
      </c>
      <c r="F279" s="51">
        <v>1</v>
      </c>
      <c r="G279" s="50" t="s">
        <v>202</v>
      </c>
      <c r="H279" s="37">
        <v>249</v>
      </c>
      <c r="I279" s="55">
        <v>0</v>
      </c>
      <c r="J279" s="55">
        <v>0</v>
      </c>
      <c r="K279" s="55">
        <v>0</v>
      </c>
      <c r="L279" s="55">
        <v>0</v>
      </c>
    </row>
    <row r="280" spans="1:12" ht="25.5" hidden="1" customHeight="1" collapsed="1">
      <c r="A280" s="43">
        <v>3</v>
      </c>
      <c r="B280" s="49">
        <v>2</v>
      </c>
      <c r="C280" s="49">
        <v>2</v>
      </c>
      <c r="D280" s="49">
        <v>3</v>
      </c>
      <c r="E280" s="49">
        <v>1</v>
      </c>
      <c r="F280" s="51">
        <v>2</v>
      </c>
      <c r="G280" s="50" t="s">
        <v>203</v>
      </c>
      <c r="H280" s="37">
        <v>250</v>
      </c>
      <c r="I280" s="55">
        <v>0</v>
      </c>
      <c r="J280" s="55">
        <v>0</v>
      </c>
      <c r="K280" s="55">
        <v>0</v>
      </c>
      <c r="L280" s="55">
        <v>0</v>
      </c>
    </row>
    <row r="281" spans="1:12" ht="22.5" hidden="1" customHeight="1" collapsed="1">
      <c r="A281" s="48">
        <v>3</v>
      </c>
      <c r="B281" s="49">
        <v>2</v>
      </c>
      <c r="C281" s="49">
        <v>2</v>
      </c>
      <c r="D281" s="49">
        <v>4</v>
      </c>
      <c r="E281" s="49"/>
      <c r="F281" s="51"/>
      <c r="G281" s="50" t="s">
        <v>204</v>
      </c>
      <c r="H281" s="37">
        <v>251</v>
      </c>
      <c r="I281" s="38">
        <f>I282</f>
        <v>0</v>
      </c>
      <c r="J281" s="78">
        <f>J282</f>
        <v>0</v>
      </c>
      <c r="K281" s="39">
        <f>K282</f>
        <v>0</v>
      </c>
      <c r="L281" s="39">
        <f>L282</f>
        <v>0</v>
      </c>
    </row>
    <row r="282" spans="1:12" hidden="1" collapsed="1">
      <c r="A282" s="48">
        <v>3</v>
      </c>
      <c r="B282" s="49">
        <v>2</v>
      </c>
      <c r="C282" s="49">
        <v>2</v>
      </c>
      <c r="D282" s="49">
        <v>4</v>
      </c>
      <c r="E282" s="49">
        <v>1</v>
      </c>
      <c r="F282" s="51"/>
      <c r="G282" s="50" t="s">
        <v>204</v>
      </c>
      <c r="H282" s="37">
        <v>252</v>
      </c>
      <c r="I282" s="38">
        <f>SUM(I283:I284)</f>
        <v>0</v>
      </c>
      <c r="J282" s="78">
        <f>SUM(J283:J284)</f>
        <v>0</v>
      </c>
      <c r="K282" s="39">
        <f>SUM(K283:K284)</f>
        <v>0</v>
      </c>
      <c r="L282" s="39">
        <f>SUM(L283:L284)</f>
        <v>0</v>
      </c>
    </row>
    <row r="283" spans="1:12" ht="30.75" hidden="1" customHeight="1" collapsed="1">
      <c r="A283" s="48">
        <v>3</v>
      </c>
      <c r="B283" s="49">
        <v>2</v>
      </c>
      <c r="C283" s="49">
        <v>2</v>
      </c>
      <c r="D283" s="49">
        <v>4</v>
      </c>
      <c r="E283" s="49">
        <v>1</v>
      </c>
      <c r="F283" s="51">
        <v>1</v>
      </c>
      <c r="G283" s="50" t="s">
        <v>205</v>
      </c>
      <c r="H283" s="37">
        <v>253</v>
      </c>
      <c r="I283" s="55">
        <v>0</v>
      </c>
      <c r="J283" s="55">
        <v>0</v>
      </c>
      <c r="K283" s="55">
        <v>0</v>
      </c>
      <c r="L283" s="55">
        <v>0</v>
      </c>
    </row>
    <row r="284" spans="1:12" ht="27.75" hidden="1" customHeight="1" collapsed="1">
      <c r="A284" s="43">
        <v>3</v>
      </c>
      <c r="B284" s="41">
        <v>2</v>
      </c>
      <c r="C284" s="41">
        <v>2</v>
      </c>
      <c r="D284" s="41">
        <v>4</v>
      </c>
      <c r="E284" s="41">
        <v>1</v>
      </c>
      <c r="F284" s="44">
        <v>2</v>
      </c>
      <c r="G284" s="52" t="s">
        <v>206</v>
      </c>
      <c r="H284" s="37">
        <v>254</v>
      </c>
      <c r="I284" s="55">
        <v>0</v>
      </c>
      <c r="J284" s="55">
        <v>0</v>
      </c>
      <c r="K284" s="55">
        <v>0</v>
      </c>
      <c r="L284" s="55">
        <v>0</v>
      </c>
    </row>
    <row r="285" spans="1:12" ht="14.25" hidden="1" customHeight="1" collapsed="1">
      <c r="A285" s="48">
        <v>3</v>
      </c>
      <c r="B285" s="49">
        <v>2</v>
      </c>
      <c r="C285" s="49">
        <v>2</v>
      </c>
      <c r="D285" s="49">
        <v>5</v>
      </c>
      <c r="E285" s="49"/>
      <c r="F285" s="51"/>
      <c r="G285" s="50" t="s">
        <v>207</v>
      </c>
      <c r="H285" s="37">
        <v>255</v>
      </c>
      <c r="I285" s="38">
        <f t="shared" ref="I285:L286" si="27">I286</f>
        <v>0</v>
      </c>
      <c r="J285" s="78">
        <f t="shared" si="27"/>
        <v>0</v>
      </c>
      <c r="K285" s="39">
        <f t="shared" si="27"/>
        <v>0</v>
      </c>
      <c r="L285" s="39">
        <f t="shared" si="27"/>
        <v>0</v>
      </c>
    </row>
    <row r="286" spans="1:12" ht="15.75" hidden="1" customHeight="1" collapsed="1">
      <c r="A286" s="48">
        <v>3</v>
      </c>
      <c r="B286" s="49">
        <v>2</v>
      </c>
      <c r="C286" s="49">
        <v>2</v>
      </c>
      <c r="D286" s="49">
        <v>5</v>
      </c>
      <c r="E286" s="49">
        <v>1</v>
      </c>
      <c r="F286" s="51"/>
      <c r="G286" s="50" t="s">
        <v>207</v>
      </c>
      <c r="H286" s="37">
        <v>256</v>
      </c>
      <c r="I286" s="38">
        <f t="shared" si="27"/>
        <v>0</v>
      </c>
      <c r="J286" s="78">
        <f t="shared" si="27"/>
        <v>0</v>
      </c>
      <c r="K286" s="39">
        <f t="shared" si="27"/>
        <v>0</v>
      </c>
      <c r="L286" s="39">
        <f t="shared" si="27"/>
        <v>0</v>
      </c>
    </row>
    <row r="287" spans="1:12" ht="15.75" hidden="1" customHeight="1" collapsed="1">
      <c r="A287" s="48">
        <v>3</v>
      </c>
      <c r="B287" s="49">
        <v>2</v>
      </c>
      <c r="C287" s="49">
        <v>2</v>
      </c>
      <c r="D287" s="49">
        <v>5</v>
      </c>
      <c r="E287" s="49">
        <v>1</v>
      </c>
      <c r="F287" s="51">
        <v>1</v>
      </c>
      <c r="G287" s="50" t="s">
        <v>207</v>
      </c>
      <c r="H287" s="37">
        <v>257</v>
      </c>
      <c r="I287" s="55">
        <v>0</v>
      </c>
      <c r="J287" s="55">
        <v>0</v>
      </c>
      <c r="K287" s="55">
        <v>0</v>
      </c>
      <c r="L287" s="55">
        <v>0</v>
      </c>
    </row>
    <row r="288" spans="1:12" ht="14.25" hidden="1" customHeight="1" collapsed="1">
      <c r="A288" s="48">
        <v>3</v>
      </c>
      <c r="B288" s="49">
        <v>2</v>
      </c>
      <c r="C288" s="49">
        <v>2</v>
      </c>
      <c r="D288" s="49">
        <v>6</v>
      </c>
      <c r="E288" s="49"/>
      <c r="F288" s="51"/>
      <c r="G288" s="50" t="s">
        <v>190</v>
      </c>
      <c r="H288" s="37">
        <v>258</v>
      </c>
      <c r="I288" s="38">
        <f t="shared" ref="I288:L289" si="28">I289</f>
        <v>0</v>
      </c>
      <c r="J288" s="106">
        <f t="shared" si="28"/>
        <v>0</v>
      </c>
      <c r="K288" s="39">
        <f t="shared" si="28"/>
        <v>0</v>
      </c>
      <c r="L288" s="39">
        <f t="shared" si="28"/>
        <v>0</v>
      </c>
    </row>
    <row r="289" spans="1:12" ht="15" hidden="1" customHeight="1" collapsed="1">
      <c r="A289" s="48">
        <v>3</v>
      </c>
      <c r="B289" s="49">
        <v>2</v>
      </c>
      <c r="C289" s="49">
        <v>2</v>
      </c>
      <c r="D289" s="49">
        <v>6</v>
      </c>
      <c r="E289" s="49">
        <v>1</v>
      </c>
      <c r="F289" s="51"/>
      <c r="G289" s="50" t="s">
        <v>190</v>
      </c>
      <c r="H289" s="37">
        <v>259</v>
      </c>
      <c r="I289" s="38">
        <f t="shared" si="28"/>
        <v>0</v>
      </c>
      <c r="J289" s="106">
        <f t="shared" si="28"/>
        <v>0</v>
      </c>
      <c r="K289" s="39">
        <f t="shared" si="28"/>
        <v>0</v>
      </c>
      <c r="L289" s="39">
        <f t="shared" si="28"/>
        <v>0</v>
      </c>
    </row>
    <row r="290" spans="1:12" ht="15" hidden="1" customHeight="1" collapsed="1">
      <c r="A290" s="48">
        <v>3</v>
      </c>
      <c r="B290" s="70">
        <v>2</v>
      </c>
      <c r="C290" s="70">
        <v>2</v>
      </c>
      <c r="D290" s="49">
        <v>6</v>
      </c>
      <c r="E290" s="70">
        <v>1</v>
      </c>
      <c r="F290" s="71">
        <v>1</v>
      </c>
      <c r="G290" s="72" t="s">
        <v>190</v>
      </c>
      <c r="H290" s="37">
        <v>260</v>
      </c>
      <c r="I290" s="55">
        <v>0</v>
      </c>
      <c r="J290" s="55">
        <v>0</v>
      </c>
      <c r="K290" s="55">
        <v>0</v>
      </c>
      <c r="L290" s="55">
        <v>0</v>
      </c>
    </row>
    <row r="291" spans="1:12" ht="14.25" hidden="1" customHeight="1" collapsed="1">
      <c r="A291" s="52">
        <v>3</v>
      </c>
      <c r="B291" s="48">
        <v>2</v>
      </c>
      <c r="C291" s="49">
        <v>2</v>
      </c>
      <c r="D291" s="49">
        <v>7</v>
      </c>
      <c r="E291" s="49"/>
      <c r="F291" s="51"/>
      <c r="G291" s="50" t="s">
        <v>191</v>
      </c>
      <c r="H291" s="37">
        <v>261</v>
      </c>
      <c r="I291" s="38">
        <f>I292</f>
        <v>0</v>
      </c>
      <c r="J291" s="106">
        <f>J292</f>
        <v>0</v>
      </c>
      <c r="K291" s="39">
        <f>K292</f>
        <v>0</v>
      </c>
      <c r="L291" s="39">
        <f>L292</f>
        <v>0</v>
      </c>
    </row>
    <row r="292" spans="1:12" ht="15" hidden="1" customHeight="1" collapsed="1">
      <c r="A292" s="52">
        <v>3</v>
      </c>
      <c r="B292" s="48">
        <v>2</v>
      </c>
      <c r="C292" s="49">
        <v>2</v>
      </c>
      <c r="D292" s="49">
        <v>7</v>
      </c>
      <c r="E292" s="49">
        <v>1</v>
      </c>
      <c r="F292" s="51"/>
      <c r="G292" s="50" t="s">
        <v>191</v>
      </c>
      <c r="H292" s="37">
        <v>262</v>
      </c>
      <c r="I292" s="38">
        <f>I293+I294</f>
        <v>0</v>
      </c>
      <c r="J292" s="38">
        <f>J293+J294</f>
        <v>0</v>
      </c>
      <c r="K292" s="38">
        <f>K293+K294</f>
        <v>0</v>
      </c>
      <c r="L292" s="38">
        <f>L293+L294</f>
        <v>0</v>
      </c>
    </row>
    <row r="293" spans="1:12" ht="27.75" hidden="1" customHeight="1" collapsed="1">
      <c r="A293" s="52">
        <v>3</v>
      </c>
      <c r="B293" s="48">
        <v>2</v>
      </c>
      <c r="C293" s="48">
        <v>2</v>
      </c>
      <c r="D293" s="49">
        <v>7</v>
      </c>
      <c r="E293" s="49">
        <v>1</v>
      </c>
      <c r="F293" s="51">
        <v>1</v>
      </c>
      <c r="G293" s="50" t="s">
        <v>192</v>
      </c>
      <c r="H293" s="37">
        <v>263</v>
      </c>
      <c r="I293" s="55">
        <v>0</v>
      </c>
      <c r="J293" s="55">
        <v>0</v>
      </c>
      <c r="K293" s="55">
        <v>0</v>
      </c>
      <c r="L293" s="55">
        <v>0</v>
      </c>
    </row>
    <row r="294" spans="1:12" ht="25.5" hidden="1" customHeight="1" collapsed="1">
      <c r="A294" s="52">
        <v>3</v>
      </c>
      <c r="B294" s="48">
        <v>2</v>
      </c>
      <c r="C294" s="48">
        <v>2</v>
      </c>
      <c r="D294" s="49">
        <v>7</v>
      </c>
      <c r="E294" s="49">
        <v>1</v>
      </c>
      <c r="F294" s="51">
        <v>2</v>
      </c>
      <c r="G294" s="50" t="s">
        <v>193</v>
      </c>
      <c r="H294" s="37">
        <v>264</v>
      </c>
      <c r="I294" s="55">
        <v>0</v>
      </c>
      <c r="J294" s="55">
        <v>0</v>
      </c>
      <c r="K294" s="55">
        <v>0</v>
      </c>
      <c r="L294" s="55">
        <v>0</v>
      </c>
    </row>
    <row r="295" spans="1:12" ht="30" hidden="1" customHeight="1" collapsed="1">
      <c r="A295" s="56">
        <v>3</v>
      </c>
      <c r="B295" s="56">
        <v>3</v>
      </c>
      <c r="C295" s="33"/>
      <c r="D295" s="34"/>
      <c r="E295" s="34"/>
      <c r="F295" s="36"/>
      <c r="G295" s="35" t="s">
        <v>208</v>
      </c>
      <c r="H295" s="37">
        <v>265</v>
      </c>
      <c r="I295" s="38">
        <f>SUM(I296+I328)</f>
        <v>0</v>
      </c>
      <c r="J295" s="106">
        <f>SUM(J296+J328)</f>
        <v>0</v>
      </c>
      <c r="K295" s="39">
        <f>SUM(K296+K328)</f>
        <v>0</v>
      </c>
      <c r="L295" s="39">
        <f>SUM(L296+L328)</f>
        <v>0</v>
      </c>
    </row>
    <row r="296" spans="1:12" ht="40.5" hidden="1" customHeight="1" collapsed="1">
      <c r="A296" s="52">
        <v>3</v>
      </c>
      <c r="B296" s="52">
        <v>3</v>
      </c>
      <c r="C296" s="48">
        <v>1</v>
      </c>
      <c r="D296" s="49"/>
      <c r="E296" s="49"/>
      <c r="F296" s="51"/>
      <c r="G296" s="50" t="s">
        <v>209</v>
      </c>
      <c r="H296" s="37">
        <v>266</v>
      </c>
      <c r="I296" s="38">
        <f>SUM(I297+I306+I310+I314+I318+I321+I324)</f>
        <v>0</v>
      </c>
      <c r="J296" s="106">
        <f>SUM(J297+J306+J310+J314+J318+J321+J324)</f>
        <v>0</v>
      </c>
      <c r="K296" s="39">
        <f>SUM(K297+K306+K310+K314+K318+K321+K324)</f>
        <v>0</v>
      </c>
      <c r="L296" s="39">
        <f>SUM(L297+L306+L310+L314+L318+L321+L324)</f>
        <v>0</v>
      </c>
    </row>
    <row r="297" spans="1:12" ht="15" hidden="1" customHeight="1" collapsed="1">
      <c r="A297" s="52">
        <v>3</v>
      </c>
      <c r="B297" s="52">
        <v>3</v>
      </c>
      <c r="C297" s="48">
        <v>1</v>
      </c>
      <c r="D297" s="49">
        <v>1</v>
      </c>
      <c r="E297" s="49"/>
      <c r="F297" s="51"/>
      <c r="G297" s="50" t="s">
        <v>195</v>
      </c>
      <c r="H297" s="37">
        <v>267</v>
      </c>
      <c r="I297" s="38">
        <f>SUM(I298+I300+I303)</f>
        <v>0</v>
      </c>
      <c r="J297" s="38">
        <f>SUM(J298+J300+J303)</f>
        <v>0</v>
      </c>
      <c r="K297" s="38">
        <f>SUM(K298+K300+K303)</f>
        <v>0</v>
      </c>
      <c r="L297" s="38">
        <f>SUM(L298+L300+L303)</f>
        <v>0</v>
      </c>
    </row>
    <row r="298" spans="1:12" ht="12.75" hidden="1" customHeight="1" collapsed="1">
      <c r="A298" s="52">
        <v>3</v>
      </c>
      <c r="B298" s="52">
        <v>3</v>
      </c>
      <c r="C298" s="48">
        <v>1</v>
      </c>
      <c r="D298" s="49">
        <v>1</v>
      </c>
      <c r="E298" s="49">
        <v>1</v>
      </c>
      <c r="F298" s="51"/>
      <c r="G298" s="50" t="s">
        <v>173</v>
      </c>
      <c r="H298" s="37">
        <v>268</v>
      </c>
      <c r="I298" s="38">
        <f>SUM(I299:I299)</f>
        <v>0</v>
      </c>
      <c r="J298" s="106">
        <f>SUM(J299:J299)</f>
        <v>0</v>
      </c>
      <c r="K298" s="39">
        <f>SUM(K299:K299)</f>
        <v>0</v>
      </c>
      <c r="L298" s="39">
        <f>SUM(L299:L299)</f>
        <v>0</v>
      </c>
    </row>
    <row r="299" spans="1:12" ht="15" hidden="1" customHeight="1" collapsed="1">
      <c r="A299" s="52">
        <v>3</v>
      </c>
      <c r="B299" s="52">
        <v>3</v>
      </c>
      <c r="C299" s="48">
        <v>1</v>
      </c>
      <c r="D299" s="49">
        <v>1</v>
      </c>
      <c r="E299" s="49">
        <v>1</v>
      </c>
      <c r="F299" s="51">
        <v>1</v>
      </c>
      <c r="G299" s="50" t="s">
        <v>173</v>
      </c>
      <c r="H299" s="37">
        <v>269</v>
      </c>
      <c r="I299" s="55">
        <v>0</v>
      </c>
      <c r="J299" s="55">
        <v>0</v>
      </c>
      <c r="K299" s="55">
        <v>0</v>
      </c>
      <c r="L299" s="55">
        <v>0</v>
      </c>
    </row>
    <row r="300" spans="1:12" ht="14.25" hidden="1" customHeight="1" collapsed="1">
      <c r="A300" s="52">
        <v>3</v>
      </c>
      <c r="B300" s="52">
        <v>3</v>
      </c>
      <c r="C300" s="48">
        <v>1</v>
      </c>
      <c r="D300" s="49">
        <v>1</v>
      </c>
      <c r="E300" s="49">
        <v>2</v>
      </c>
      <c r="F300" s="51"/>
      <c r="G300" s="50" t="s">
        <v>196</v>
      </c>
      <c r="H300" s="37">
        <v>270</v>
      </c>
      <c r="I300" s="38">
        <f>SUM(I301:I302)</f>
        <v>0</v>
      </c>
      <c r="J300" s="38">
        <f>SUM(J301:J302)</f>
        <v>0</v>
      </c>
      <c r="K300" s="38">
        <f>SUM(K301:K302)</f>
        <v>0</v>
      </c>
      <c r="L300" s="38">
        <f>SUM(L301:L302)</f>
        <v>0</v>
      </c>
    </row>
    <row r="301" spans="1:12" ht="14.25" hidden="1" customHeight="1" collapsed="1">
      <c r="A301" s="52">
        <v>3</v>
      </c>
      <c r="B301" s="52">
        <v>3</v>
      </c>
      <c r="C301" s="48">
        <v>1</v>
      </c>
      <c r="D301" s="49">
        <v>1</v>
      </c>
      <c r="E301" s="49">
        <v>2</v>
      </c>
      <c r="F301" s="51">
        <v>1</v>
      </c>
      <c r="G301" s="50" t="s">
        <v>175</v>
      </c>
      <c r="H301" s="37">
        <v>271</v>
      </c>
      <c r="I301" s="55">
        <v>0</v>
      </c>
      <c r="J301" s="55">
        <v>0</v>
      </c>
      <c r="K301" s="55">
        <v>0</v>
      </c>
      <c r="L301" s="55">
        <v>0</v>
      </c>
    </row>
    <row r="302" spans="1:12" ht="14.25" hidden="1" customHeight="1" collapsed="1">
      <c r="A302" s="52">
        <v>3</v>
      </c>
      <c r="B302" s="52">
        <v>3</v>
      </c>
      <c r="C302" s="48">
        <v>1</v>
      </c>
      <c r="D302" s="49">
        <v>1</v>
      </c>
      <c r="E302" s="49">
        <v>2</v>
      </c>
      <c r="F302" s="51">
        <v>2</v>
      </c>
      <c r="G302" s="50" t="s">
        <v>176</v>
      </c>
      <c r="H302" s="37">
        <v>272</v>
      </c>
      <c r="I302" s="55">
        <v>0</v>
      </c>
      <c r="J302" s="55">
        <v>0</v>
      </c>
      <c r="K302" s="55">
        <v>0</v>
      </c>
      <c r="L302" s="55">
        <v>0</v>
      </c>
    </row>
    <row r="303" spans="1:12" ht="14.25" hidden="1" customHeight="1" collapsed="1">
      <c r="A303" s="52">
        <v>3</v>
      </c>
      <c r="B303" s="52">
        <v>3</v>
      </c>
      <c r="C303" s="48">
        <v>1</v>
      </c>
      <c r="D303" s="49">
        <v>1</v>
      </c>
      <c r="E303" s="49">
        <v>3</v>
      </c>
      <c r="F303" s="51"/>
      <c r="G303" s="50" t="s">
        <v>177</v>
      </c>
      <c r="H303" s="37">
        <v>273</v>
      </c>
      <c r="I303" s="38">
        <f>SUM(I304:I305)</f>
        <v>0</v>
      </c>
      <c r="J303" s="38">
        <f>SUM(J304:J305)</f>
        <v>0</v>
      </c>
      <c r="K303" s="38">
        <f>SUM(K304:K305)</f>
        <v>0</v>
      </c>
      <c r="L303" s="38">
        <f>SUM(L304:L305)</f>
        <v>0</v>
      </c>
    </row>
    <row r="304" spans="1:12" ht="14.25" hidden="1" customHeight="1" collapsed="1">
      <c r="A304" s="52">
        <v>3</v>
      </c>
      <c r="B304" s="52">
        <v>3</v>
      </c>
      <c r="C304" s="48">
        <v>1</v>
      </c>
      <c r="D304" s="49">
        <v>1</v>
      </c>
      <c r="E304" s="49">
        <v>3</v>
      </c>
      <c r="F304" s="51">
        <v>1</v>
      </c>
      <c r="G304" s="50" t="s">
        <v>210</v>
      </c>
      <c r="H304" s="37">
        <v>274</v>
      </c>
      <c r="I304" s="55">
        <v>0</v>
      </c>
      <c r="J304" s="55">
        <v>0</v>
      </c>
      <c r="K304" s="55">
        <v>0</v>
      </c>
      <c r="L304" s="55">
        <v>0</v>
      </c>
    </row>
    <row r="305" spans="1:12" ht="14.25" hidden="1" customHeight="1" collapsed="1">
      <c r="A305" s="52">
        <v>3</v>
      </c>
      <c r="B305" s="52">
        <v>3</v>
      </c>
      <c r="C305" s="48">
        <v>1</v>
      </c>
      <c r="D305" s="49">
        <v>1</v>
      </c>
      <c r="E305" s="49">
        <v>3</v>
      </c>
      <c r="F305" s="51">
        <v>2</v>
      </c>
      <c r="G305" s="50" t="s">
        <v>197</v>
      </c>
      <c r="H305" s="37">
        <v>275</v>
      </c>
      <c r="I305" s="55">
        <v>0</v>
      </c>
      <c r="J305" s="55">
        <v>0</v>
      </c>
      <c r="K305" s="55">
        <v>0</v>
      </c>
      <c r="L305" s="55">
        <v>0</v>
      </c>
    </row>
    <row r="306" spans="1:12" hidden="1" collapsed="1">
      <c r="A306" s="68">
        <v>3</v>
      </c>
      <c r="B306" s="43">
        <v>3</v>
      </c>
      <c r="C306" s="48">
        <v>1</v>
      </c>
      <c r="D306" s="49">
        <v>2</v>
      </c>
      <c r="E306" s="49"/>
      <c r="F306" s="51"/>
      <c r="G306" s="50" t="s">
        <v>211</v>
      </c>
      <c r="H306" s="37">
        <v>276</v>
      </c>
      <c r="I306" s="38">
        <f>I307</f>
        <v>0</v>
      </c>
      <c r="J306" s="106">
        <f>J307</f>
        <v>0</v>
      </c>
      <c r="K306" s="39">
        <f>K307</f>
        <v>0</v>
      </c>
      <c r="L306" s="39">
        <f>L307</f>
        <v>0</v>
      </c>
    </row>
    <row r="307" spans="1:12" ht="15" hidden="1" customHeight="1" collapsed="1">
      <c r="A307" s="68">
        <v>3</v>
      </c>
      <c r="B307" s="68">
        <v>3</v>
      </c>
      <c r="C307" s="43">
        <v>1</v>
      </c>
      <c r="D307" s="41">
        <v>2</v>
      </c>
      <c r="E307" s="41">
        <v>1</v>
      </c>
      <c r="F307" s="44"/>
      <c r="G307" s="50" t="s">
        <v>211</v>
      </c>
      <c r="H307" s="37">
        <v>277</v>
      </c>
      <c r="I307" s="58">
        <f>SUM(I308:I309)</f>
        <v>0</v>
      </c>
      <c r="J307" s="107">
        <f>SUM(J308:J309)</f>
        <v>0</v>
      </c>
      <c r="K307" s="59">
        <f>SUM(K308:K309)</f>
        <v>0</v>
      </c>
      <c r="L307" s="59">
        <f>SUM(L308:L309)</f>
        <v>0</v>
      </c>
    </row>
    <row r="308" spans="1:12" ht="15" hidden="1" customHeight="1" collapsed="1">
      <c r="A308" s="52">
        <v>3</v>
      </c>
      <c r="B308" s="52">
        <v>3</v>
      </c>
      <c r="C308" s="48">
        <v>1</v>
      </c>
      <c r="D308" s="49">
        <v>2</v>
      </c>
      <c r="E308" s="49">
        <v>1</v>
      </c>
      <c r="F308" s="51">
        <v>1</v>
      </c>
      <c r="G308" s="50" t="s">
        <v>212</v>
      </c>
      <c r="H308" s="37">
        <v>278</v>
      </c>
      <c r="I308" s="55">
        <v>0</v>
      </c>
      <c r="J308" s="55">
        <v>0</v>
      </c>
      <c r="K308" s="55">
        <v>0</v>
      </c>
      <c r="L308" s="55">
        <v>0</v>
      </c>
    </row>
    <row r="309" spans="1:12" ht="12.75" hidden="1" customHeight="1" collapsed="1">
      <c r="A309" s="60">
        <v>3</v>
      </c>
      <c r="B309" s="93">
        <v>3</v>
      </c>
      <c r="C309" s="69">
        <v>1</v>
      </c>
      <c r="D309" s="70">
        <v>2</v>
      </c>
      <c r="E309" s="70">
        <v>1</v>
      </c>
      <c r="F309" s="71">
        <v>2</v>
      </c>
      <c r="G309" s="72" t="s">
        <v>213</v>
      </c>
      <c r="H309" s="37">
        <v>279</v>
      </c>
      <c r="I309" s="55">
        <v>0</v>
      </c>
      <c r="J309" s="55">
        <v>0</v>
      </c>
      <c r="K309" s="55">
        <v>0</v>
      </c>
      <c r="L309" s="55">
        <v>0</v>
      </c>
    </row>
    <row r="310" spans="1:12" ht="15.75" hidden="1" customHeight="1" collapsed="1">
      <c r="A310" s="48">
        <v>3</v>
      </c>
      <c r="B310" s="50">
        <v>3</v>
      </c>
      <c r="C310" s="48">
        <v>1</v>
      </c>
      <c r="D310" s="49">
        <v>3</v>
      </c>
      <c r="E310" s="49"/>
      <c r="F310" s="51"/>
      <c r="G310" s="50" t="s">
        <v>214</v>
      </c>
      <c r="H310" s="37">
        <v>280</v>
      </c>
      <c r="I310" s="38">
        <f>I311</f>
        <v>0</v>
      </c>
      <c r="J310" s="106">
        <f>J311</f>
        <v>0</v>
      </c>
      <c r="K310" s="39">
        <f>K311</f>
        <v>0</v>
      </c>
      <c r="L310" s="39">
        <f>L311</f>
        <v>0</v>
      </c>
    </row>
    <row r="311" spans="1:12" ht="15.75" hidden="1" customHeight="1" collapsed="1">
      <c r="A311" s="48">
        <v>3</v>
      </c>
      <c r="B311" s="72">
        <v>3</v>
      </c>
      <c r="C311" s="69">
        <v>1</v>
      </c>
      <c r="D311" s="70">
        <v>3</v>
      </c>
      <c r="E311" s="70">
        <v>1</v>
      </c>
      <c r="F311" s="71"/>
      <c r="G311" s="50" t="s">
        <v>214</v>
      </c>
      <c r="H311" s="37">
        <v>281</v>
      </c>
      <c r="I311" s="39">
        <f>I312+I313</f>
        <v>0</v>
      </c>
      <c r="J311" s="39">
        <f>J312+J313</f>
        <v>0</v>
      </c>
      <c r="K311" s="39">
        <f>K312+K313</f>
        <v>0</v>
      </c>
      <c r="L311" s="39">
        <f>L312+L313</f>
        <v>0</v>
      </c>
    </row>
    <row r="312" spans="1:12" ht="27" hidden="1" customHeight="1" collapsed="1">
      <c r="A312" s="48">
        <v>3</v>
      </c>
      <c r="B312" s="50">
        <v>3</v>
      </c>
      <c r="C312" s="48">
        <v>1</v>
      </c>
      <c r="D312" s="49">
        <v>3</v>
      </c>
      <c r="E312" s="49">
        <v>1</v>
      </c>
      <c r="F312" s="51">
        <v>1</v>
      </c>
      <c r="G312" s="50" t="s">
        <v>215</v>
      </c>
      <c r="H312" s="37">
        <v>282</v>
      </c>
      <c r="I312" s="98">
        <v>0</v>
      </c>
      <c r="J312" s="98">
        <v>0</v>
      </c>
      <c r="K312" s="98">
        <v>0</v>
      </c>
      <c r="L312" s="97">
        <v>0</v>
      </c>
    </row>
    <row r="313" spans="1:12" ht="26.25" hidden="1" customHeight="1" collapsed="1">
      <c r="A313" s="48">
        <v>3</v>
      </c>
      <c r="B313" s="50">
        <v>3</v>
      </c>
      <c r="C313" s="48">
        <v>1</v>
      </c>
      <c r="D313" s="49">
        <v>3</v>
      </c>
      <c r="E313" s="49">
        <v>1</v>
      </c>
      <c r="F313" s="51">
        <v>2</v>
      </c>
      <c r="G313" s="50" t="s">
        <v>216</v>
      </c>
      <c r="H313" s="37">
        <v>283</v>
      </c>
      <c r="I313" s="55">
        <v>0</v>
      </c>
      <c r="J313" s="55">
        <v>0</v>
      </c>
      <c r="K313" s="55">
        <v>0</v>
      </c>
      <c r="L313" s="55">
        <v>0</v>
      </c>
    </row>
    <row r="314" spans="1:12" hidden="1" collapsed="1">
      <c r="A314" s="48">
        <v>3</v>
      </c>
      <c r="B314" s="50">
        <v>3</v>
      </c>
      <c r="C314" s="48">
        <v>1</v>
      </c>
      <c r="D314" s="49">
        <v>4</v>
      </c>
      <c r="E314" s="49"/>
      <c r="F314" s="51"/>
      <c r="G314" s="50" t="s">
        <v>217</v>
      </c>
      <c r="H314" s="37">
        <v>284</v>
      </c>
      <c r="I314" s="38">
        <f>I315</f>
        <v>0</v>
      </c>
      <c r="J314" s="106">
        <f>J315</f>
        <v>0</v>
      </c>
      <c r="K314" s="39">
        <f>K315</f>
        <v>0</v>
      </c>
      <c r="L314" s="39">
        <f>L315</f>
        <v>0</v>
      </c>
    </row>
    <row r="315" spans="1:12" ht="15" hidden="1" customHeight="1" collapsed="1">
      <c r="A315" s="52">
        <v>3</v>
      </c>
      <c r="B315" s="48">
        <v>3</v>
      </c>
      <c r="C315" s="49">
        <v>1</v>
      </c>
      <c r="D315" s="49">
        <v>4</v>
      </c>
      <c r="E315" s="49">
        <v>1</v>
      </c>
      <c r="F315" s="51"/>
      <c r="G315" s="50" t="s">
        <v>217</v>
      </c>
      <c r="H315" s="37">
        <v>285</v>
      </c>
      <c r="I315" s="38">
        <f>SUM(I316:I317)</f>
        <v>0</v>
      </c>
      <c r="J315" s="38">
        <f>SUM(J316:J317)</f>
        <v>0</v>
      </c>
      <c r="K315" s="38">
        <f>SUM(K316:K317)</f>
        <v>0</v>
      </c>
      <c r="L315" s="38">
        <f>SUM(L316:L317)</f>
        <v>0</v>
      </c>
    </row>
    <row r="316" spans="1:12" hidden="1" collapsed="1">
      <c r="A316" s="52">
        <v>3</v>
      </c>
      <c r="B316" s="48">
        <v>3</v>
      </c>
      <c r="C316" s="49">
        <v>1</v>
      </c>
      <c r="D316" s="49">
        <v>4</v>
      </c>
      <c r="E316" s="49">
        <v>1</v>
      </c>
      <c r="F316" s="51">
        <v>1</v>
      </c>
      <c r="G316" s="50" t="s">
        <v>218</v>
      </c>
      <c r="H316" s="37">
        <v>286</v>
      </c>
      <c r="I316" s="54">
        <v>0</v>
      </c>
      <c r="J316" s="55">
        <v>0</v>
      </c>
      <c r="K316" s="55">
        <v>0</v>
      </c>
      <c r="L316" s="54">
        <v>0</v>
      </c>
    </row>
    <row r="317" spans="1:12" ht="14.25" hidden="1" customHeight="1" collapsed="1">
      <c r="A317" s="48">
        <v>3</v>
      </c>
      <c r="B317" s="49">
        <v>3</v>
      </c>
      <c r="C317" s="49">
        <v>1</v>
      </c>
      <c r="D317" s="49">
        <v>4</v>
      </c>
      <c r="E317" s="49">
        <v>1</v>
      </c>
      <c r="F317" s="51">
        <v>2</v>
      </c>
      <c r="G317" s="50" t="s">
        <v>219</v>
      </c>
      <c r="H317" s="37">
        <v>287</v>
      </c>
      <c r="I317" s="55">
        <v>0</v>
      </c>
      <c r="J317" s="98">
        <v>0</v>
      </c>
      <c r="K317" s="98">
        <v>0</v>
      </c>
      <c r="L317" s="97">
        <v>0</v>
      </c>
    </row>
    <row r="318" spans="1:12" ht="15.75" hidden="1" customHeight="1" collapsed="1">
      <c r="A318" s="48">
        <v>3</v>
      </c>
      <c r="B318" s="49">
        <v>3</v>
      </c>
      <c r="C318" s="49">
        <v>1</v>
      </c>
      <c r="D318" s="49">
        <v>5</v>
      </c>
      <c r="E318" s="49"/>
      <c r="F318" s="51"/>
      <c r="G318" s="50" t="s">
        <v>220</v>
      </c>
      <c r="H318" s="37">
        <v>288</v>
      </c>
      <c r="I318" s="59">
        <f t="shared" ref="I318:L319" si="29">I319</f>
        <v>0</v>
      </c>
      <c r="J318" s="106">
        <f t="shared" si="29"/>
        <v>0</v>
      </c>
      <c r="K318" s="39">
        <f t="shared" si="29"/>
        <v>0</v>
      </c>
      <c r="L318" s="39">
        <f t="shared" si="29"/>
        <v>0</v>
      </c>
    </row>
    <row r="319" spans="1:12" ht="14.25" hidden="1" customHeight="1" collapsed="1">
      <c r="A319" s="43">
        <v>3</v>
      </c>
      <c r="B319" s="70">
        <v>3</v>
      </c>
      <c r="C319" s="70">
        <v>1</v>
      </c>
      <c r="D319" s="70">
        <v>5</v>
      </c>
      <c r="E319" s="70">
        <v>1</v>
      </c>
      <c r="F319" s="71"/>
      <c r="G319" s="50" t="s">
        <v>220</v>
      </c>
      <c r="H319" s="37">
        <v>289</v>
      </c>
      <c r="I319" s="39">
        <f t="shared" si="29"/>
        <v>0</v>
      </c>
      <c r="J319" s="107">
        <f t="shared" si="29"/>
        <v>0</v>
      </c>
      <c r="K319" s="59">
        <f t="shared" si="29"/>
        <v>0</v>
      </c>
      <c r="L319" s="59">
        <f t="shared" si="29"/>
        <v>0</v>
      </c>
    </row>
    <row r="320" spans="1:12" ht="14.25" hidden="1" customHeight="1" collapsed="1">
      <c r="A320" s="48">
        <v>3</v>
      </c>
      <c r="B320" s="49">
        <v>3</v>
      </c>
      <c r="C320" s="49">
        <v>1</v>
      </c>
      <c r="D320" s="49">
        <v>5</v>
      </c>
      <c r="E320" s="49">
        <v>1</v>
      </c>
      <c r="F320" s="51">
        <v>1</v>
      </c>
      <c r="G320" s="50" t="s">
        <v>221</v>
      </c>
      <c r="H320" s="37">
        <v>290</v>
      </c>
      <c r="I320" s="55">
        <v>0</v>
      </c>
      <c r="J320" s="98">
        <v>0</v>
      </c>
      <c r="K320" s="98">
        <v>0</v>
      </c>
      <c r="L320" s="97">
        <v>0</v>
      </c>
    </row>
    <row r="321" spans="1:16" ht="14.25" hidden="1" customHeight="1" collapsed="1">
      <c r="A321" s="48">
        <v>3</v>
      </c>
      <c r="B321" s="49">
        <v>3</v>
      </c>
      <c r="C321" s="49">
        <v>1</v>
      </c>
      <c r="D321" s="49">
        <v>6</v>
      </c>
      <c r="E321" s="49"/>
      <c r="F321" s="51"/>
      <c r="G321" s="50" t="s">
        <v>190</v>
      </c>
      <c r="H321" s="37">
        <v>291</v>
      </c>
      <c r="I321" s="39">
        <f t="shared" ref="I321:L322" si="30">I322</f>
        <v>0</v>
      </c>
      <c r="J321" s="106">
        <f t="shared" si="30"/>
        <v>0</v>
      </c>
      <c r="K321" s="39">
        <f t="shared" si="30"/>
        <v>0</v>
      </c>
      <c r="L321" s="39">
        <f t="shared" si="30"/>
        <v>0</v>
      </c>
    </row>
    <row r="322" spans="1:16" ht="13.5" hidden="1" customHeight="1" collapsed="1">
      <c r="A322" s="48">
        <v>3</v>
      </c>
      <c r="B322" s="49">
        <v>3</v>
      </c>
      <c r="C322" s="49">
        <v>1</v>
      </c>
      <c r="D322" s="49">
        <v>6</v>
      </c>
      <c r="E322" s="49">
        <v>1</v>
      </c>
      <c r="F322" s="51"/>
      <c r="G322" s="50" t="s">
        <v>190</v>
      </c>
      <c r="H322" s="37">
        <v>292</v>
      </c>
      <c r="I322" s="38">
        <f t="shared" si="30"/>
        <v>0</v>
      </c>
      <c r="J322" s="106">
        <f t="shared" si="30"/>
        <v>0</v>
      </c>
      <c r="K322" s="39">
        <f t="shared" si="30"/>
        <v>0</v>
      </c>
      <c r="L322" s="39">
        <f t="shared" si="30"/>
        <v>0</v>
      </c>
    </row>
    <row r="323" spans="1:16" ht="14.25" hidden="1" customHeight="1" collapsed="1">
      <c r="A323" s="48">
        <v>3</v>
      </c>
      <c r="B323" s="49">
        <v>3</v>
      </c>
      <c r="C323" s="49">
        <v>1</v>
      </c>
      <c r="D323" s="49">
        <v>6</v>
      </c>
      <c r="E323" s="49">
        <v>1</v>
      </c>
      <c r="F323" s="51">
        <v>1</v>
      </c>
      <c r="G323" s="50" t="s">
        <v>190</v>
      </c>
      <c r="H323" s="37">
        <v>293</v>
      </c>
      <c r="I323" s="98">
        <v>0</v>
      </c>
      <c r="J323" s="98">
        <v>0</v>
      </c>
      <c r="K323" s="98">
        <v>0</v>
      </c>
      <c r="L323" s="97">
        <v>0</v>
      </c>
    </row>
    <row r="324" spans="1:16" ht="15" hidden="1" customHeight="1" collapsed="1">
      <c r="A324" s="48">
        <v>3</v>
      </c>
      <c r="B324" s="49">
        <v>3</v>
      </c>
      <c r="C324" s="49">
        <v>1</v>
      </c>
      <c r="D324" s="49">
        <v>7</v>
      </c>
      <c r="E324" s="49"/>
      <c r="F324" s="51"/>
      <c r="G324" s="50" t="s">
        <v>222</v>
      </c>
      <c r="H324" s="37">
        <v>294</v>
      </c>
      <c r="I324" s="38">
        <f>I325</f>
        <v>0</v>
      </c>
      <c r="J324" s="106">
        <f>J325</f>
        <v>0</v>
      </c>
      <c r="K324" s="39">
        <f>K325</f>
        <v>0</v>
      </c>
      <c r="L324" s="39">
        <f>L325</f>
        <v>0</v>
      </c>
    </row>
    <row r="325" spans="1:16" ht="16.5" hidden="1" customHeight="1" collapsed="1">
      <c r="A325" s="48">
        <v>3</v>
      </c>
      <c r="B325" s="49">
        <v>3</v>
      </c>
      <c r="C325" s="49">
        <v>1</v>
      </c>
      <c r="D325" s="49">
        <v>7</v>
      </c>
      <c r="E325" s="49">
        <v>1</v>
      </c>
      <c r="F325" s="51"/>
      <c r="G325" s="50" t="s">
        <v>222</v>
      </c>
      <c r="H325" s="37">
        <v>295</v>
      </c>
      <c r="I325" s="38">
        <f>I326+I327</f>
        <v>0</v>
      </c>
      <c r="J325" s="38">
        <f>J326+J327</f>
        <v>0</v>
      </c>
      <c r="K325" s="38">
        <f>K326+K327</f>
        <v>0</v>
      </c>
      <c r="L325" s="38">
        <f>L326+L327</f>
        <v>0</v>
      </c>
    </row>
    <row r="326" spans="1:16" ht="27" hidden="1" customHeight="1" collapsed="1">
      <c r="A326" s="48">
        <v>3</v>
      </c>
      <c r="B326" s="49">
        <v>3</v>
      </c>
      <c r="C326" s="49">
        <v>1</v>
      </c>
      <c r="D326" s="49">
        <v>7</v>
      </c>
      <c r="E326" s="49">
        <v>1</v>
      </c>
      <c r="F326" s="51">
        <v>1</v>
      </c>
      <c r="G326" s="50" t="s">
        <v>223</v>
      </c>
      <c r="H326" s="37">
        <v>296</v>
      </c>
      <c r="I326" s="98">
        <v>0</v>
      </c>
      <c r="J326" s="98">
        <v>0</v>
      </c>
      <c r="K326" s="98">
        <v>0</v>
      </c>
      <c r="L326" s="97">
        <v>0</v>
      </c>
    </row>
    <row r="327" spans="1:16" ht="27.75" hidden="1" customHeight="1" collapsed="1">
      <c r="A327" s="48">
        <v>3</v>
      </c>
      <c r="B327" s="49">
        <v>3</v>
      </c>
      <c r="C327" s="49">
        <v>1</v>
      </c>
      <c r="D327" s="49">
        <v>7</v>
      </c>
      <c r="E327" s="49">
        <v>1</v>
      </c>
      <c r="F327" s="51">
        <v>2</v>
      </c>
      <c r="G327" s="50" t="s">
        <v>224</v>
      </c>
      <c r="H327" s="37">
        <v>297</v>
      </c>
      <c r="I327" s="55">
        <v>0</v>
      </c>
      <c r="J327" s="55">
        <v>0</v>
      </c>
      <c r="K327" s="55">
        <v>0</v>
      </c>
      <c r="L327" s="55">
        <v>0</v>
      </c>
    </row>
    <row r="328" spans="1:16" ht="38.25" hidden="1" customHeight="1" collapsed="1">
      <c r="A328" s="48">
        <v>3</v>
      </c>
      <c r="B328" s="49">
        <v>3</v>
      </c>
      <c r="C328" s="49">
        <v>2</v>
      </c>
      <c r="D328" s="49"/>
      <c r="E328" s="49"/>
      <c r="F328" s="51"/>
      <c r="G328" s="50" t="s">
        <v>225</v>
      </c>
      <c r="H328" s="37">
        <v>298</v>
      </c>
      <c r="I328" s="38">
        <f>SUM(I329+I338+I342+I346+I350+I353+I356)</f>
        <v>0</v>
      </c>
      <c r="J328" s="106">
        <f>SUM(J329+J338+J342+J346+J350+J353+J356)</f>
        <v>0</v>
      </c>
      <c r="K328" s="39">
        <f>SUM(K329+K338+K342+K346+K350+K353+K356)</f>
        <v>0</v>
      </c>
      <c r="L328" s="39">
        <f>SUM(L329+L338+L342+L346+L350+L353+L356)</f>
        <v>0</v>
      </c>
    </row>
    <row r="329" spans="1:16" ht="15" hidden="1" customHeight="1" collapsed="1">
      <c r="A329" s="48">
        <v>3</v>
      </c>
      <c r="B329" s="49">
        <v>3</v>
      </c>
      <c r="C329" s="49">
        <v>2</v>
      </c>
      <c r="D329" s="49">
        <v>1</v>
      </c>
      <c r="E329" s="49"/>
      <c r="F329" s="51"/>
      <c r="G329" s="50" t="s">
        <v>172</v>
      </c>
      <c r="H329" s="37">
        <v>299</v>
      </c>
      <c r="I329" s="38">
        <f>I330</f>
        <v>0</v>
      </c>
      <c r="J329" s="106">
        <f>J330</f>
        <v>0</v>
      </c>
      <c r="K329" s="39">
        <f>K330</f>
        <v>0</v>
      </c>
      <c r="L329" s="39">
        <f>L330</f>
        <v>0</v>
      </c>
    </row>
    <row r="330" spans="1:16" hidden="1" collapsed="1">
      <c r="A330" s="52">
        <v>3</v>
      </c>
      <c r="B330" s="48">
        <v>3</v>
      </c>
      <c r="C330" s="49">
        <v>2</v>
      </c>
      <c r="D330" s="50">
        <v>1</v>
      </c>
      <c r="E330" s="48">
        <v>1</v>
      </c>
      <c r="F330" s="51"/>
      <c r="G330" s="50" t="s">
        <v>172</v>
      </c>
      <c r="H330" s="37">
        <v>300</v>
      </c>
      <c r="I330" s="38">
        <f>SUM(I331:I331)</f>
        <v>0</v>
      </c>
      <c r="J330" s="38">
        <f>SUM(J331:J331)</f>
        <v>0</v>
      </c>
      <c r="K330" s="38">
        <f>SUM(K331:K331)</f>
        <v>0</v>
      </c>
      <c r="L330" s="38">
        <f>SUM(L331:L331)</f>
        <v>0</v>
      </c>
      <c r="M330" s="132"/>
      <c r="N330" s="132"/>
      <c r="O330" s="132"/>
      <c r="P330" s="132"/>
    </row>
    <row r="331" spans="1:16" ht="13.5" hidden="1" customHeight="1" collapsed="1">
      <c r="A331" s="52">
        <v>3</v>
      </c>
      <c r="B331" s="48">
        <v>3</v>
      </c>
      <c r="C331" s="49">
        <v>2</v>
      </c>
      <c r="D331" s="50">
        <v>1</v>
      </c>
      <c r="E331" s="48">
        <v>1</v>
      </c>
      <c r="F331" s="51">
        <v>1</v>
      </c>
      <c r="G331" s="50" t="s">
        <v>173</v>
      </c>
      <c r="H331" s="37">
        <v>301</v>
      </c>
      <c r="I331" s="98">
        <v>0</v>
      </c>
      <c r="J331" s="98">
        <v>0</v>
      </c>
      <c r="K331" s="98">
        <v>0</v>
      </c>
      <c r="L331" s="97">
        <v>0</v>
      </c>
    </row>
    <row r="332" spans="1:16" hidden="1" collapsed="1">
      <c r="A332" s="52">
        <v>3</v>
      </c>
      <c r="B332" s="48">
        <v>3</v>
      </c>
      <c r="C332" s="49">
        <v>2</v>
      </c>
      <c r="D332" s="50">
        <v>1</v>
      </c>
      <c r="E332" s="48">
        <v>2</v>
      </c>
      <c r="F332" s="51"/>
      <c r="G332" s="72" t="s">
        <v>196</v>
      </c>
      <c r="H332" s="37">
        <v>302</v>
      </c>
      <c r="I332" s="38">
        <f>SUM(I333:I334)</f>
        <v>0</v>
      </c>
      <c r="J332" s="38">
        <f>SUM(J333:J334)</f>
        <v>0</v>
      </c>
      <c r="K332" s="38">
        <f>SUM(K333:K334)</f>
        <v>0</v>
      </c>
      <c r="L332" s="38">
        <f>SUM(L333:L334)</f>
        <v>0</v>
      </c>
    </row>
    <row r="333" spans="1:16" hidden="1" collapsed="1">
      <c r="A333" s="52">
        <v>3</v>
      </c>
      <c r="B333" s="48">
        <v>3</v>
      </c>
      <c r="C333" s="49">
        <v>2</v>
      </c>
      <c r="D333" s="50">
        <v>1</v>
      </c>
      <c r="E333" s="48">
        <v>2</v>
      </c>
      <c r="F333" s="51">
        <v>1</v>
      </c>
      <c r="G333" s="72" t="s">
        <v>175</v>
      </c>
      <c r="H333" s="37">
        <v>303</v>
      </c>
      <c r="I333" s="98">
        <v>0</v>
      </c>
      <c r="J333" s="98">
        <v>0</v>
      </c>
      <c r="K333" s="98">
        <v>0</v>
      </c>
      <c r="L333" s="97">
        <v>0</v>
      </c>
    </row>
    <row r="334" spans="1:16" hidden="1" collapsed="1">
      <c r="A334" s="52">
        <v>3</v>
      </c>
      <c r="B334" s="48">
        <v>3</v>
      </c>
      <c r="C334" s="49">
        <v>2</v>
      </c>
      <c r="D334" s="50">
        <v>1</v>
      </c>
      <c r="E334" s="48">
        <v>2</v>
      </c>
      <c r="F334" s="51">
        <v>2</v>
      </c>
      <c r="G334" s="72" t="s">
        <v>176</v>
      </c>
      <c r="H334" s="37">
        <v>304</v>
      </c>
      <c r="I334" s="55">
        <v>0</v>
      </c>
      <c r="J334" s="55">
        <v>0</v>
      </c>
      <c r="K334" s="55">
        <v>0</v>
      </c>
      <c r="L334" s="55">
        <v>0</v>
      </c>
    </row>
    <row r="335" spans="1:16" hidden="1" collapsed="1">
      <c r="A335" s="52">
        <v>3</v>
      </c>
      <c r="B335" s="48">
        <v>3</v>
      </c>
      <c r="C335" s="49">
        <v>2</v>
      </c>
      <c r="D335" s="50">
        <v>1</v>
      </c>
      <c r="E335" s="48">
        <v>3</v>
      </c>
      <c r="F335" s="51"/>
      <c r="G335" s="72" t="s">
        <v>177</v>
      </c>
      <c r="H335" s="37">
        <v>305</v>
      </c>
      <c r="I335" s="38">
        <f>SUM(I336:I337)</f>
        <v>0</v>
      </c>
      <c r="J335" s="38">
        <f>SUM(J336:J337)</f>
        <v>0</v>
      </c>
      <c r="K335" s="38">
        <f>SUM(K336:K337)</f>
        <v>0</v>
      </c>
      <c r="L335" s="38">
        <f>SUM(L336:L337)</f>
        <v>0</v>
      </c>
    </row>
    <row r="336" spans="1:16" hidden="1" collapsed="1">
      <c r="A336" s="52">
        <v>3</v>
      </c>
      <c r="B336" s="48">
        <v>3</v>
      </c>
      <c r="C336" s="49">
        <v>2</v>
      </c>
      <c r="D336" s="50">
        <v>1</v>
      </c>
      <c r="E336" s="48">
        <v>3</v>
      </c>
      <c r="F336" s="51">
        <v>1</v>
      </c>
      <c r="G336" s="72" t="s">
        <v>178</v>
      </c>
      <c r="H336" s="37">
        <v>306</v>
      </c>
      <c r="I336" s="55">
        <v>0</v>
      </c>
      <c r="J336" s="55">
        <v>0</v>
      </c>
      <c r="K336" s="55">
        <v>0</v>
      </c>
      <c r="L336" s="55">
        <v>0</v>
      </c>
    </row>
    <row r="337" spans="1:12" hidden="1" collapsed="1">
      <c r="A337" s="52">
        <v>3</v>
      </c>
      <c r="B337" s="48">
        <v>3</v>
      </c>
      <c r="C337" s="49">
        <v>2</v>
      </c>
      <c r="D337" s="50">
        <v>1</v>
      </c>
      <c r="E337" s="48">
        <v>3</v>
      </c>
      <c r="F337" s="51">
        <v>2</v>
      </c>
      <c r="G337" s="72" t="s">
        <v>197</v>
      </c>
      <c r="H337" s="37">
        <v>307</v>
      </c>
      <c r="I337" s="73">
        <v>0</v>
      </c>
      <c r="J337" s="108">
        <v>0</v>
      </c>
      <c r="K337" s="73">
        <v>0</v>
      </c>
      <c r="L337" s="73">
        <v>0</v>
      </c>
    </row>
    <row r="338" spans="1:12" hidden="1" collapsed="1">
      <c r="A338" s="60">
        <v>3</v>
      </c>
      <c r="B338" s="60">
        <v>3</v>
      </c>
      <c r="C338" s="69">
        <v>2</v>
      </c>
      <c r="D338" s="72">
        <v>2</v>
      </c>
      <c r="E338" s="69"/>
      <c r="F338" s="71"/>
      <c r="G338" s="72" t="s">
        <v>211</v>
      </c>
      <c r="H338" s="37">
        <v>308</v>
      </c>
      <c r="I338" s="65">
        <f>I339</f>
        <v>0</v>
      </c>
      <c r="J338" s="109">
        <f>J339</f>
        <v>0</v>
      </c>
      <c r="K338" s="66">
        <f>K339</f>
        <v>0</v>
      </c>
      <c r="L338" s="66">
        <f>L339</f>
        <v>0</v>
      </c>
    </row>
    <row r="339" spans="1:12" hidden="1" collapsed="1">
      <c r="A339" s="52">
        <v>3</v>
      </c>
      <c r="B339" s="52">
        <v>3</v>
      </c>
      <c r="C339" s="48">
        <v>2</v>
      </c>
      <c r="D339" s="50">
        <v>2</v>
      </c>
      <c r="E339" s="48">
        <v>1</v>
      </c>
      <c r="F339" s="51"/>
      <c r="G339" s="72" t="s">
        <v>211</v>
      </c>
      <c r="H339" s="37">
        <v>309</v>
      </c>
      <c r="I339" s="38">
        <f>SUM(I340:I341)</f>
        <v>0</v>
      </c>
      <c r="J339" s="78">
        <f>SUM(J340:J341)</f>
        <v>0</v>
      </c>
      <c r="K339" s="39">
        <f>SUM(K340:K341)</f>
        <v>0</v>
      </c>
      <c r="L339" s="39">
        <f>SUM(L340:L341)</f>
        <v>0</v>
      </c>
    </row>
    <row r="340" spans="1:12" hidden="1" collapsed="1">
      <c r="A340" s="52">
        <v>3</v>
      </c>
      <c r="B340" s="52">
        <v>3</v>
      </c>
      <c r="C340" s="48">
        <v>2</v>
      </c>
      <c r="D340" s="50">
        <v>2</v>
      </c>
      <c r="E340" s="52">
        <v>1</v>
      </c>
      <c r="F340" s="82">
        <v>1</v>
      </c>
      <c r="G340" s="50" t="s">
        <v>212</v>
      </c>
      <c r="H340" s="37">
        <v>310</v>
      </c>
      <c r="I340" s="55">
        <v>0</v>
      </c>
      <c r="J340" s="55">
        <v>0</v>
      </c>
      <c r="K340" s="55">
        <v>0</v>
      </c>
      <c r="L340" s="55">
        <v>0</v>
      </c>
    </row>
    <row r="341" spans="1:12" hidden="1" collapsed="1">
      <c r="A341" s="60">
        <v>3</v>
      </c>
      <c r="B341" s="60">
        <v>3</v>
      </c>
      <c r="C341" s="61">
        <v>2</v>
      </c>
      <c r="D341" s="62">
        <v>2</v>
      </c>
      <c r="E341" s="63">
        <v>1</v>
      </c>
      <c r="F341" s="90">
        <v>2</v>
      </c>
      <c r="G341" s="63" t="s">
        <v>213</v>
      </c>
      <c r="H341" s="37">
        <v>311</v>
      </c>
      <c r="I341" s="55">
        <v>0</v>
      </c>
      <c r="J341" s="55">
        <v>0</v>
      </c>
      <c r="K341" s="55">
        <v>0</v>
      </c>
      <c r="L341" s="55">
        <v>0</v>
      </c>
    </row>
    <row r="342" spans="1:12" ht="23.25" hidden="1" customHeight="1" collapsed="1">
      <c r="A342" s="52">
        <v>3</v>
      </c>
      <c r="B342" s="52">
        <v>3</v>
      </c>
      <c r="C342" s="48">
        <v>2</v>
      </c>
      <c r="D342" s="49">
        <v>3</v>
      </c>
      <c r="E342" s="50"/>
      <c r="F342" s="82"/>
      <c r="G342" s="50" t="s">
        <v>214</v>
      </c>
      <c r="H342" s="37">
        <v>312</v>
      </c>
      <c r="I342" s="38">
        <f>I343</f>
        <v>0</v>
      </c>
      <c r="J342" s="78">
        <f>J343</f>
        <v>0</v>
      </c>
      <c r="K342" s="39">
        <f>K343</f>
        <v>0</v>
      </c>
      <c r="L342" s="39">
        <f>L343</f>
        <v>0</v>
      </c>
    </row>
    <row r="343" spans="1:12" ht="13.5" hidden="1" customHeight="1" collapsed="1">
      <c r="A343" s="52">
        <v>3</v>
      </c>
      <c r="B343" s="52">
        <v>3</v>
      </c>
      <c r="C343" s="48">
        <v>2</v>
      </c>
      <c r="D343" s="49">
        <v>3</v>
      </c>
      <c r="E343" s="50">
        <v>1</v>
      </c>
      <c r="F343" s="82"/>
      <c r="G343" s="50" t="s">
        <v>214</v>
      </c>
      <c r="H343" s="37">
        <v>313</v>
      </c>
      <c r="I343" s="38">
        <f>I344+I345</f>
        <v>0</v>
      </c>
      <c r="J343" s="38">
        <f>J344+J345</f>
        <v>0</v>
      </c>
      <c r="K343" s="38">
        <f>K344+K345</f>
        <v>0</v>
      </c>
      <c r="L343" s="38">
        <f>L344+L345</f>
        <v>0</v>
      </c>
    </row>
    <row r="344" spans="1:12" ht="28.5" hidden="1" customHeight="1" collapsed="1">
      <c r="A344" s="52">
        <v>3</v>
      </c>
      <c r="B344" s="52">
        <v>3</v>
      </c>
      <c r="C344" s="48">
        <v>2</v>
      </c>
      <c r="D344" s="49">
        <v>3</v>
      </c>
      <c r="E344" s="50">
        <v>1</v>
      </c>
      <c r="F344" s="82">
        <v>1</v>
      </c>
      <c r="G344" s="50" t="s">
        <v>215</v>
      </c>
      <c r="H344" s="37">
        <v>314</v>
      </c>
      <c r="I344" s="98">
        <v>0</v>
      </c>
      <c r="J344" s="98">
        <v>0</v>
      </c>
      <c r="K344" s="98">
        <v>0</v>
      </c>
      <c r="L344" s="97">
        <v>0</v>
      </c>
    </row>
    <row r="345" spans="1:12" ht="27.75" hidden="1" customHeight="1" collapsed="1">
      <c r="A345" s="52">
        <v>3</v>
      </c>
      <c r="B345" s="52">
        <v>3</v>
      </c>
      <c r="C345" s="48">
        <v>2</v>
      </c>
      <c r="D345" s="49">
        <v>3</v>
      </c>
      <c r="E345" s="50">
        <v>1</v>
      </c>
      <c r="F345" s="82">
        <v>2</v>
      </c>
      <c r="G345" s="50" t="s">
        <v>216</v>
      </c>
      <c r="H345" s="37">
        <v>315</v>
      </c>
      <c r="I345" s="55">
        <v>0</v>
      </c>
      <c r="J345" s="55">
        <v>0</v>
      </c>
      <c r="K345" s="55">
        <v>0</v>
      </c>
      <c r="L345" s="55">
        <v>0</v>
      </c>
    </row>
    <row r="346" spans="1:12" hidden="1" collapsed="1">
      <c r="A346" s="52">
        <v>3</v>
      </c>
      <c r="B346" s="52">
        <v>3</v>
      </c>
      <c r="C346" s="48">
        <v>2</v>
      </c>
      <c r="D346" s="49">
        <v>4</v>
      </c>
      <c r="E346" s="49"/>
      <c r="F346" s="51"/>
      <c r="G346" s="50" t="s">
        <v>217</v>
      </c>
      <c r="H346" s="37">
        <v>316</v>
      </c>
      <c r="I346" s="38">
        <f>I347</f>
        <v>0</v>
      </c>
      <c r="J346" s="78">
        <f>J347</f>
        <v>0</v>
      </c>
      <c r="K346" s="39">
        <f>K347</f>
        <v>0</v>
      </c>
      <c r="L346" s="39">
        <f>L347</f>
        <v>0</v>
      </c>
    </row>
    <row r="347" spans="1:12" hidden="1" collapsed="1">
      <c r="A347" s="68">
        <v>3</v>
      </c>
      <c r="B347" s="68">
        <v>3</v>
      </c>
      <c r="C347" s="43">
        <v>2</v>
      </c>
      <c r="D347" s="41">
        <v>4</v>
      </c>
      <c r="E347" s="41">
        <v>1</v>
      </c>
      <c r="F347" s="44"/>
      <c r="G347" s="50" t="s">
        <v>217</v>
      </c>
      <c r="H347" s="37">
        <v>317</v>
      </c>
      <c r="I347" s="58">
        <f>SUM(I348:I349)</f>
        <v>0</v>
      </c>
      <c r="J347" s="79">
        <f>SUM(J348:J349)</f>
        <v>0</v>
      </c>
      <c r="K347" s="59">
        <f>SUM(K348:K349)</f>
        <v>0</v>
      </c>
      <c r="L347" s="59">
        <f>SUM(L348:L349)</f>
        <v>0</v>
      </c>
    </row>
    <row r="348" spans="1:12" ht="15.75" hidden="1" customHeight="1" collapsed="1">
      <c r="A348" s="52">
        <v>3</v>
      </c>
      <c r="B348" s="52">
        <v>3</v>
      </c>
      <c r="C348" s="48">
        <v>2</v>
      </c>
      <c r="D348" s="49">
        <v>4</v>
      </c>
      <c r="E348" s="49">
        <v>1</v>
      </c>
      <c r="F348" s="51">
        <v>1</v>
      </c>
      <c r="G348" s="50" t="s">
        <v>218</v>
      </c>
      <c r="H348" s="37">
        <v>318</v>
      </c>
      <c r="I348" s="55">
        <v>0</v>
      </c>
      <c r="J348" s="55">
        <v>0</v>
      </c>
      <c r="K348" s="55">
        <v>0</v>
      </c>
      <c r="L348" s="55">
        <v>0</v>
      </c>
    </row>
    <row r="349" spans="1:12" hidden="1" collapsed="1">
      <c r="A349" s="52">
        <v>3</v>
      </c>
      <c r="B349" s="52">
        <v>3</v>
      </c>
      <c r="C349" s="48">
        <v>2</v>
      </c>
      <c r="D349" s="49">
        <v>4</v>
      </c>
      <c r="E349" s="49">
        <v>1</v>
      </c>
      <c r="F349" s="51">
        <v>2</v>
      </c>
      <c r="G349" s="50" t="s">
        <v>226</v>
      </c>
      <c r="H349" s="37">
        <v>319</v>
      </c>
      <c r="I349" s="55">
        <v>0</v>
      </c>
      <c r="J349" s="55">
        <v>0</v>
      </c>
      <c r="K349" s="55">
        <v>0</v>
      </c>
      <c r="L349" s="55">
        <v>0</v>
      </c>
    </row>
    <row r="350" spans="1:12" hidden="1" collapsed="1">
      <c r="A350" s="52">
        <v>3</v>
      </c>
      <c r="B350" s="52">
        <v>3</v>
      </c>
      <c r="C350" s="48">
        <v>2</v>
      </c>
      <c r="D350" s="49">
        <v>5</v>
      </c>
      <c r="E350" s="49"/>
      <c r="F350" s="51"/>
      <c r="G350" s="50" t="s">
        <v>220</v>
      </c>
      <c r="H350" s="37">
        <v>320</v>
      </c>
      <c r="I350" s="38">
        <f t="shared" ref="I350:L351" si="31">I351</f>
        <v>0</v>
      </c>
      <c r="J350" s="78">
        <f t="shared" si="31"/>
        <v>0</v>
      </c>
      <c r="K350" s="39">
        <f t="shared" si="31"/>
        <v>0</v>
      </c>
      <c r="L350" s="39">
        <f t="shared" si="31"/>
        <v>0</v>
      </c>
    </row>
    <row r="351" spans="1:12" hidden="1" collapsed="1">
      <c r="A351" s="68">
        <v>3</v>
      </c>
      <c r="B351" s="68">
        <v>3</v>
      </c>
      <c r="C351" s="43">
        <v>2</v>
      </c>
      <c r="D351" s="41">
        <v>5</v>
      </c>
      <c r="E351" s="41">
        <v>1</v>
      </c>
      <c r="F351" s="44"/>
      <c r="G351" s="50" t="s">
        <v>220</v>
      </c>
      <c r="H351" s="37">
        <v>321</v>
      </c>
      <c r="I351" s="58">
        <f t="shared" si="31"/>
        <v>0</v>
      </c>
      <c r="J351" s="79">
        <f t="shared" si="31"/>
        <v>0</v>
      </c>
      <c r="K351" s="59">
        <f t="shared" si="31"/>
        <v>0</v>
      </c>
      <c r="L351" s="59">
        <f t="shared" si="31"/>
        <v>0</v>
      </c>
    </row>
    <row r="352" spans="1:12" hidden="1" collapsed="1">
      <c r="A352" s="52">
        <v>3</v>
      </c>
      <c r="B352" s="52">
        <v>3</v>
      </c>
      <c r="C352" s="48">
        <v>2</v>
      </c>
      <c r="D352" s="49">
        <v>5</v>
      </c>
      <c r="E352" s="49">
        <v>1</v>
      </c>
      <c r="F352" s="51">
        <v>1</v>
      </c>
      <c r="G352" s="50" t="s">
        <v>220</v>
      </c>
      <c r="H352" s="37">
        <v>322</v>
      </c>
      <c r="I352" s="98">
        <v>0</v>
      </c>
      <c r="J352" s="98">
        <v>0</v>
      </c>
      <c r="K352" s="98">
        <v>0</v>
      </c>
      <c r="L352" s="97">
        <v>0</v>
      </c>
    </row>
    <row r="353" spans="1:12" ht="16.5" hidden="1" customHeight="1" collapsed="1">
      <c r="A353" s="52">
        <v>3</v>
      </c>
      <c r="B353" s="52">
        <v>3</v>
      </c>
      <c r="C353" s="48">
        <v>2</v>
      </c>
      <c r="D353" s="49">
        <v>6</v>
      </c>
      <c r="E353" s="49"/>
      <c r="F353" s="51"/>
      <c r="G353" s="50" t="s">
        <v>190</v>
      </c>
      <c r="H353" s="37">
        <v>323</v>
      </c>
      <c r="I353" s="38">
        <f t="shared" ref="I353:L354" si="32">I354</f>
        <v>0</v>
      </c>
      <c r="J353" s="78">
        <f t="shared" si="32"/>
        <v>0</v>
      </c>
      <c r="K353" s="39">
        <f t="shared" si="32"/>
        <v>0</v>
      </c>
      <c r="L353" s="39">
        <f t="shared" si="32"/>
        <v>0</v>
      </c>
    </row>
    <row r="354" spans="1:12" ht="15" hidden="1" customHeight="1" collapsed="1">
      <c r="A354" s="52">
        <v>3</v>
      </c>
      <c r="B354" s="52">
        <v>3</v>
      </c>
      <c r="C354" s="48">
        <v>2</v>
      </c>
      <c r="D354" s="49">
        <v>6</v>
      </c>
      <c r="E354" s="49">
        <v>1</v>
      </c>
      <c r="F354" s="51"/>
      <c r="G354" s="50" t="s">
        <v>190</v>
      </c>
      <c r="H354" s="37">
        <v>324</v>
      </c>
      <c r="I354" s="38">
        <f t="shared" si="32"/>
        <v>0</v>
      </c>
      <c r="J354" s="78">
        <f t="shared" si="32"/>
        <v>0</v>
      </c>
      <c r="K354" s="39">
        <f t="shared" si="32"/>
        <v>0</v>
      </c>
      <c r="L354" s="39">
        <f t="shared" si="32"/>
        <v>0</v>
      </c>
    </row>
    <row r="355" spans="1:12" ht="13.5" hidden="1" customHeight="1" collapsed="1">
      <c r="A355" s="60">
        <v>3</v>
      </c>
      <c r="B355" s="60">
        <v>3</v>
      </c>
      <c r="C355" s="61">
        <v>2</v>
      </c>
      <c r="D355" s="62">
        <v>6</v>
      </c>
      <c r="E355" s="62">
        <v>1</v>
      </c>
      <c r="F355" s="64">
        <v>1</v>
      </c>
      <c r="G355" s="63" t="s">
        <v>190</v>
      </c>
      <c r="H355" s="37">
        <v>325</v>
      </c>
      <c r="I355" s="98">
        <v>0</v>
      </c>
      <c r="J355" s="98">
        <v>0</v>
      </c>
      <c r="K355" s="98">
        <v>0</v>
      </c>
      <c r="L355" s="97">
        <v>0</v>
      </c>
    </row>
    <row r="356" spans="1:12" ht="15" hidden="1" customHeight="1" collapsed="1">
      <c r="A356" s="52">
        <v>3</v>
      </c>
      <c r="B356" s="52">
        <v>3</v>
      </c>
      <c r="C356" s="48">
        <v>2</v>
      </c>
      <c r="D356" s="49">
        <v>7</v>
      </c>
      <c r="E356" s="49"/>
      <c r="F356" s="51"/>
      <c r="G356" s="50" t="s">
        <v>222</v>
      </c>
      <c r="H356" s="37">
        <v>326</v>
      </c>
      <c r="I356" s="38">
        <f>I357</f>
        <v>0</v>
      </c>
      <c r="J356" s="78">
        <f>J357</f>
        <v>0</v>
      </c>
      <c r="K356" s="39">
        <f>K357</f>
        <v>0</v>
      </c>
      <c r="L356" s="39">
        <f>L357</f>
        <v>0</v>
      </c>
    </row>
    <row r="357" spans="1:12" ht="12.75" hidden="1" customHeight="1" collapsed="1">
      <c r="A357" s="60">
        <v>3</v>
      </c>
      <c r="B357" s="60">
        <v>3</v>
      </c>
      <c r="C357" s="61">
        <v>2</v>
      </c>
      <c r="D357" s="62">
        <v>7</v>
      </c>
      <c r="E357" s="62">
        <v>1</v>
      </c>
      <c r="F357" s="64"/>
      <c r="G357" s="50" t="s">
        <v>222</v>
      </c>
      <c r="H357" s="37">
        <v>327</v>
      </c>
      <c r="I357" s="38">
        <f>SUM(I358:I359)</f>
        <v>0</v>
      </c>
      <c r="J357" s="38">
        <f>SUM(J358:J359)</f>
        <v>0</v>
      </c>
      <c r="K357" s="38">
        <f>SUM(K358:K359)</f>
        <v>0</v>
      </c>
      <c r="L357" s="38">
        <f>SUM(L358:L359)</f>
        <v>0</v>
      </c>
    </row>
    <row r="358" spans="1:12" ht="27" hidden="1" customHeight="1" collapsed="1">
      <c r="A358" s="52">
        <v>3</v>
      </c>
      <c r="B358" s="52">
        <v>3</v>
      </c>
      <c r="C358" s="48">
        <v>2</v>
      </c>
      <c r="D358" s="49">
        <v>7</v>
      </c>
      <c r="E358" s="49">
        <v>1</v>
      </c>
      <c r="F358" s="51">
        <v>1</v>
      </c>
      <c r="G358" s="50" t="s">
        <v>223</v>
      </c>
      <c r="H358" s="37">
        <v>328</v>
      </c>
      <c r="I358" s="98">
        <v>0</v>
      </c>
      <c r="J358" s="98">
        <v>0</v>
      </c>
      <c r="K358" s="98">
        <v>0</v>
      </c>
      <c r="L358" s="97">
        <v>0</v>
      </c>
    </row>
    <row r="359" spans="1:12" ht="30" hidden="1" customHeight="1" collapsed="1">
      <c r="A359" s="52">
        <v>3</v>
      </c>
      <c r="B359" s="52">
        <v>3</v>
      </c>
      <c r="C359" s="48">
        <v>2</v>
      </c>
      <c r="D359" s="49">
        <v>7</v>
      </c>
      <c r="E359" s="49">
        <v>1</v>
      </c>
      <c r="F359" s="51">
        <v>2</v>
      </c>
      <c r="G359" s="50" t="s">
        <v>224</v>
      </c>
      <c r="H359" s="37">
        <v>329</v>
      </c>
      <c r="I359" s="55">
        <v>0</v>
      </c>
      <c r="J359" s="55">
        <v>0</v>
      </c>
      <c r="K359" s="55">
        <v>0</v>
      </c>
      <c r="L359" s="55">
        <v>0</v>
      </c>
    </row>
    <row r="360" spans="1:12" ht="18.75" customHeight="1">
      <c r="A360" s="20"/>
      <c r="B360" s="20"/>
      <c r="C360" s="21"/>
      <c r="D360" s="110"/>
      <c r="E360" s="111"/>
      <c r="F360" s="112"/>
      <c r="G360" s="113" t="s">
        <v>227</v>
      </c>
      <c r="H360" s="37">
        <v>330</v>
      </c>
      <c r="I360" s="87">
        <f>SUM(I30+I176)</f>
        <v>566152</v>
      </c>
      <c r="J360" s="87">
        <f>SUM(J30+J176)</f>
        <v>411852</v>
      </c>
      <c r="K360" s="87">
        <f>SUM(K30+K176)</f>
        <v>331268.85000000003</v>
      </c>
      <c r="L360" s="87">
        <f>SUM(L30+L176)</f>
        <v>331268.85000000003</v>
      </c>
    </row>
    <row r="361" spans="1:12" ht="18.75" customHeight="1">
      <c r="G361" s="114"/>
      <c r="H361" s="37"/>
      <c r="I361" s="115"/>
      <c r="J361" s="116"/>
      <c r="K361" s="116"/>
      <c r="L361" s="116"/>
    </row>
    <row r="362" spans="1:12" ht="18.75" customHeight="1">
      <c r="D362" s="117"/>
      <c r="E362" s="117"/>
      <c r="F362" s="23"/>
      <c r="G362" s="117" t="s">
        <v>228</v>
      </c>
      <c r="H362" s="133"/>
      <c r="I362" s="118"/>
      <c r="J362" s="116"/>
      <c r="K362" s="117" t="s">
        <v>229</v>
      </c>
      <c r="L362" s="118"/>
    </row>
    <row r="363" spans="1:12" ht="18.75" customHeight="1">
      <c r="A363" s="119"/>
      <c r="B363" s="119"/>
      <c r="C363" s="119"/>
      <c r="D363" s="120" t="s">
        <v>230</v>
      </c>
      <c r="E363"/>
      <c r="F363"/>
      <c r="G363" s="133"/>
      <c r="H363" s="133"/>
      <c r="I363" s="392" t="s">
        <v>231</v>
      </c>
      <c r="K363" s="446" t="s">
        <v>232</v>
      </c>
      <c r="L363" s="446"/>
    </row>
    <row r="364" spans="1:12" ht="15.75" customHeight="1">
      <c r="I364" s="121"/>
      <c r="K364" s="121"/>
      <c r="L364" s="121"/>
    </row>
    <row r="365" spans="1:12" ht="15.75" customHeight="1">
      <c r="D365" s="117"/>
      <c r="E365" s="117"/>
      <c r="F365" s="23"/>
      <c r="G365" s="117" t="s">
        <v>233</v>
      </c>
      <c r="I365" s="121"/>
      <c r="K365" s="117" t="s">
        <v>234</v>
      </c>
      <c r="L365" s="122"/>
    </row>
    <row r="366" spans="1:12" ht="26.25" customHeight="1">
      <c r="D366" s="447" t="s">
        <v>235</v>
      </c>
      <c r="E366" s="448"/>
      <c r="F366" s="448"/>
      <c r="G366" s="448"/>
      <c r="H366" s="123"/>
      <c r="I366" s="124" t="s">
        <v>231</v>
      </c>
      <c r="K366" s="446" t="s">
        <v>232</v>
      </c>
      <c r="L366" s="446"/>
    </row>
  </sheetData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EFF0-81A1-49BD-AE01-AD9F6D4FFA80}">
  <dimension ref="A1:AJ366"/>
  <sheetViews>
    <sheetView topLeftCell="A10" workbookViewId="0">
      <selection activeCell="G15" sqref="G15:K15"/>
    </sheetView>
  </sheetViews>
  <sheetFormatPr defaultRowHeight="15"/>
  <cols>
    <col min="1" max="4" width="2" style="1" customWidth="1"/>
    <col min="5" max="5" width="2.140625" style="1" customWidth="1"/>
    <col min="6" max="6" width="3.5703125" style="385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2"/>
      <c r="H1" s="3"/>
      <c r="I1" s="4"/>
      <c r="J1" s="386" t="s">
        <v>0</v>
      </c>
      <c r="K1" s="386"/>
      <c r="L1" s="386"/>
      <c r="M1" s="125"/>
      <c r="N1" s="386"/>
      <c r="O1" s="386"/>
      <c r="P1" s="38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3"/>
      <c r="I2"/>
      <c r="J2" s="386" t="s">
        <v>1</v>
      </c>
      <c r="K2" s="386"/>
      <c r="L2" s="386"/>
      <c r="M2" s="125"/>
      <c r="N2" s="386"/>
      <c r="O2" s="386"/>
      <c r="P2" s="38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5"/>
      <c r="I3" s="3"/>
      <c r="J3" s="386" t="s">
        <v>2</v>
      </c>
      <c r="K3" s="386"/>
      <c r="L3" s="386"/>
      <c r="M3" s="125"/>
      <c r="N3" s="386"/>
      <c r="O3" s="386"/>
      <c r="P3" s="38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6" t="s">
        <v>3</v>
      </c>
      <c r="H4" s="3"/>
      <c r="I4"/>
      <c r="J4" s="386" t="s">
        <v>4</v>
      </c>
      <c r="K4" s="386"/>
      <c r="L4" s="386"/>
      <c r="M4" s="125"/>
      <c r="N4" s="126"/>
      <c r="O4" s="126"/>
      <c r="P4" s="38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7"/>
      <c r="I5"/>
      <c r="J5" s="386" t="s">
        <v>5</v>
      </c>
      <c r="K5" s="386"/>
      <c r="L5" s="386"/>
      <c r="M5" s="125"/>
      <c r="N5" s="386"/>
      <c r="O5" s="386"/>
      <c r="P5" s="386"/>
      <c r="Q5" s="38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34" t="s">
        <v>6</v>
      </c>
      <c r="H6" s="386"/>
      <c r="I6" s="386"/>
      <c r="J6" s="8"/>
      <c r="K6" s="8"/>
      <c r="L6" s="9"/>
      <c r="M6" s="12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62" t="s">
        <v>7</v>
      </c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12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387"/>
      <c r="B8" s="388"/>
      <c r="C8" s="388"/>
      <c r="D8" s="388"/>
      <c r="E8" s="388"/>
      <c r="F8" s="388"/>
      <c r="G8" s="464" t="s">
        <v>8</v>
      </c>
      <c r="H8" s="464"/>
      <c r="I8" s="464"/>
      <c r="J8" s="464"/>
      <c r="K8" s="464"/>
      <c r="L8" s="388"/>
      <c r="M8" s="12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65" t="s">
        <v>462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12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66" t="s">
        <v>463</v>
      </c>
      <c r="H10" s="466"/>
      <c r="I10" s="466"/>
      <c r="J10" s="466"/>
      <c r="K10" s="466"/>
      <c r="M10" s="125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67" t="s">
        <v>9</v>
      </c>
      <c r="H11" s="467"/>
      <c r="I11" s="467"/>
      <c r="J11" s="467"/>
      <c r="K11" s="46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65" t="s">
        <v>10</v>
      </c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66" t="s">
        <v>470</v>
      </c>
      <c r="H15" s="466"/>
      <c r="I15" s="466"/>
      <c r="J15" s="466"/>
      <c r="K15" s="466"/>
    </row>
    <row r="16" spans="1:36" ht="11.25" customHeight="1">
      <c r="G16" s="468" t="s">
        <v>11</v>
      </c>
      <c r="H16" s="468"/>
      <c r="I16" s="468"/>
      <c r="J16" s="468"/>
      <c r="K16" s="468"/>
    </row>
    <row r="17" spans="1:17" ht="15" customHeight="1">
      <c r="B17"/>
      <c r="C17"/>
      <c r="D17"/>
      <c r="E17" s="469" t="s">
        <v>12</v>
      </c>
      <c r="F17" s="469"/>
      <c r="G17" s="469"/>
      <c r="H17" s="469"/>
      <c r="I17" s="469"/>
      <c r="J17" s="469"/>
      <c r="K17" s="469"/>
      <c r="L17"/>
    </row>
    <row r="18" spans="1:17" ht="12" customHeight="1">
      <c r="A18" s="470" t="s">
        <v>13</v>
      </c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127"/>
    </row>
    <row r="19" spans="1:17" ht="12" customHeight="1">
      <c r="F19" s="1"/>
      <c r="J19" s="10"/>
      <c r="K19" s="11"/>
      <c r="L19" s="12" t="s">
        <v>14</v>
      </c>
      <c r="M19" s="127"/>
    </row>
    <row r="20" spans="1:17" ht="11.25" customHeight="1">
      <c r="F20" s="1"/>
      <c r="J20" s="13" t="s">
        <v>15</v>
      </c>
      <c r="K20" s="5"/>
      <c r="L20" s="14">
        <v>188773688</v>
      </c>
      <c r="M20" s="127"/>
    </row>
    <row r="21" spans="1:17" ht="12" customHeight="1">
      <c r="E21" s="386"/>
      <c r="F21" s="389"/>
      <c r="I21" s="15"/>
      <c r="J21" s="15"/>
      <c r="K21" s="16" t="s">
        <v>16</v>
      </c>
      <c r="L21" s="14"/>
      <c r="M21" s="127"/>
    </row>
    <row r="22" spans="1:17" ht="14.25" customHeight="1">
      <c r="A22" s="461" t="s">
        <v>17</v>
      </c>
      <c r="B22" s="461"/>
      <c r="C22" s="461"/>
      <c r="D22" s="461"/>
      <c r="E22" s="461"/>
      <c r="F22" s="461"/>
      <c r="G22" s="461"/>
      <c r="H22" s="461"/>
      <c r="I22" s="461"/>
      <c r="K22" s="16" t="s">
        <v>18</v>
      </c>
      <c r="L22" s="17" t="s">
        <v>19</v>
      </c>
      <c r="M22" s="127"/>
    </row>
    <row r="23" spans="1:17" ht="43.5" customHeight="1">
      <c r="A23" s="461" t="s">
        <v>20</v>
      </c>
      <c r="B23" s="461"/>
      <c r="C23" s="461"/>
      <c r="D23" s="461"/>
      <c r="E23" s="461"/>
      <c r="F23" s="461"/>
      <c r="G23" s="461"/>
      <c r="H23" s="461"/>
      <c r="I23" s="461"/>
      <c r="J23" s="390" t="s">
        <v>21</v>
      </c>
      <c r="K23" s="18" t="s">
        <v>22</v>
      </c>
      <c r="L23" s="14"/>
      <c r="M23" s="127"/>
    </row>
    <row r="24" spans="1:17" ht="12.75" customHeight="1">
      <c r="F24" s="1"/>
      <c r="G24" s="19" t="s">
        <v>23</v>
      </c>
      <c r="H24" s="20" t="s">
        <v>239</v>
      </c>
      <c r="I24" s="21"/>
      <c r="J24" s="22"/>
      <c r="K24" s="14"/>
      <c r="L24" s="14"/>
      <c r="M24" s="127"/>
    </row>
    <row r="25" spans="1:17" ht="13.5" customHeight="1">
      <c r="F25" s="1"/>
      <c r="G25" s="449" t="s">
        <v>24</v>
      </c>
      <c r="H25" s="449"/>
      <c r="I25" s="135" t="s">
        <v>25</v>
      </c>
      <c r="J25" s="136" t="s">
        <v>26</v>
      </c>
      <c r="K25" s="137" t="s">
        <v>26</v>
      </c>
      <c r="L25" s="137" t="s">
        <v>26</v>
      </c>
      <c r="M25" s="127"/>
    </row>
    <row r="26" spans="1:17">
      <c r="A26" s="450" t="s">
        <v>240</v>
      </c>
      <c r="B26" s="450"/>
      <c r="C26" s="450"/>
      <c r="D26" s="450"/>
      <c r="E26" s="450"/>
      <c r="F26" s="450"/>
      <c r="G26" s="450"/>
      <c r="H26" s="450"/>
      <c r="I26" s="450"/>
      <c r="J26" s="23"/>
      <c r="K26" s="24"/>
      <c r="L26" s="25" t="s">
        <v>27</v>
      </c>
      <c r="M26" s="128"/>
    </row>
    <row r="27" spans="1:17" ht="24" customHeight="1">
      <c r="A27" s="451" t="s">
        <v>28</v>
      </c>
      <c r="B27" s="452"/>
      <c r="C27" s="452"/>
      <c r="D27" s="452"/>
      <c r="E27" s="452"/>
      <c r="F27" s="452"/>
      <c r="G27" s="455" t="s">
        <v>29</v>
      </c>
      <c r="H27" s="457" t="s">
        <v>30</v>
      </c>
      <c r="I27" s="459" t="s">
        <v>31</v>
      </c>
      <c r="J27" s="460"/>
      <c r="K27" s="439" t="s">
        <v>32</v>
      </c>
      <c r="L27" s="441" t="s">
        <v>33</v>
      </c>
      <c r="M27" s="128"/>
    </row>
    <row r="28" spans="1:17" ht="46.5" customHeight="1">
      <c r="A28" s="453"/>
      <c r="B28" s="454"/>
      <c r="C28" s="454"/>
      <c r="D28" s="454"/>
      <c r="E28" s="454"/>
      <c r="F28" s="454"/>
      <c r="G28" s="456"/>
      <c r="H28" s="458"/>
      <c r="I28" s="26" t="s">
        <v>34</v>
      </c>
      <c r="J28" s="27" t="s">
        <v>35</v>
      </c>
      <c r="K28" s="440"/>
      <c r="L28" s="442"/>
    </row>
    <row r="29" spans="1:17" ht="11.25" customHeight="1">
      <c r="A29" s="443" t="s">
        <v>22</v>
      </c>
      <c r="B29" s="444"/>
      <c r="C29" s="444"/>
      <c r="D29" s="444"/>
      <c r="E29" s="444"/>
      <c r="F29" s="445"/>
      <c r="G29" s="28">
        <v>2</v>
      </c>
      <c r="H29" s="29">
        <v>3</v>
      </c>
      <c r="I29" s="30" t="s">
        <v>36</v>
      </c>
      <c r="J29" s="31" t="s">
        <v>37</v>
      </c>
      <c r="K29" s="32">
        <v>6</v>
      </c>
      <c r="L29" s="32">
        <v>7</v>
      </c>
    </row>
    <row r="30" spans="1:17" s="114" customFormat="1" ht="14.25" customHeight="1">
      <c r="A30" s="33">
        <v>2</v>
      </c>
      <c r="B30" s="33"/>
      <c r="C30" s="34"/>
      <c r="D30" s="35"/>
      <c r="E30" s="33"/>
      <c r="F30" s="36"/>
      <c r="G30" s="35" t="s">
        <v>38</v>
      </c>
      <c r="H30" s="37">
        <v>1</v>
      </c>
      <c r="I30" s="38">
        <f>SUM(I31+I42+I61+I82+I89+I109+I131+I150+I160)</f>
        <v>558352</v>
      </c>
      <c r="J30" s="38">
        <f>SUM(J31+J42+J61+J82+J89+J109+J131+J150+J160)</f>
        <v>404052</v>
      </c>
      <c r="K30" s="39">
        <f>SUM(K31+K42+K61+K82+K89+K109+K131+K150+K160)</f>
        <v>331268.85000000003</v>
      </c>
      <c r="L30" s="38">
        <f>SUM(L31+L42+L61+L82+L89+L109+L131+L150+L160)</f>
        <v>331268.85000000003</v>
      </c>
    </row>
    <row r="31" spans="1:17" ht="16.5" customHeight="1">
      <c r="A31" s="33">
        <v>2</v>
      </c>
      <c r="B31" s="40">
        <v>1</v>
      </c>
      <c r="C31" s="41"/>
      <c r="D31" s="42"/>
      <c r="E31" s="43"/>
      <c r="F31" s="44"/>
      <c r="G31" s="45" t="s">
        <v>39</v>
      </c>
      <c r="H31" s="37">
        <v>2</v>
      </c>
      <c r="I31" s="38">
        <f>SUM(I32+I38)</f>
        <v>453805</v>
      </c>
      <c r="J31" s="38">
        <f>SUM(J32+J38)</f>
        <v>329505</v>
      </c>
      <c r="K31" s="46">
        <f>SUM(K32+K38)</f>
        <v>270870.09000000003</v>
      </c>
      <c r="L31" s="47">
        <f>SUM(L32+L38)</f>
        <v>270870.09000000003</v>
      </c>
    </row>
    <row r="32" spans="1:17" ht="14.25" hidden="1" customHeight="1" collapsed="1">
      <c r="A32" s="48">
        <v>2</v>
      </c>
      <c r="B32" s="48">
        <v>1</v>
      </c>
      <c r="C32" s="49">
        <v>1</v>
      </c>
      <c r="D32" s="50"/>
      <c r="E32" s="48"/>
      <c r="F32" s="51"/>
      <c r="G32" s="50" t="s">
        <v>40</v>
      </c>
      <c r="H32" s="37">
        <v>3</v>
      </c>
      <c r="I32" s="38">
        <f>SUM(I33)</f>
        <v>446969</v>
      </c>
      <c r="J32" s="38">
        <f>SUM(J33)</f>
        <v>324269</v>
      </c>
      <c r="K32" s="39">
        <f>SUM(K33)</f>
        <v>266462.19</v>
      </c>
      <c r="L32" s="38">
        <f>SUM(L33)</f>
        <v>266462.19</v>
      </c>
      <c r="Q32" s="129"/>
    </row>
    <row r="33" spans="1:19" ht="13.5" hidden="1" customHeight="1" collapsed="1">
      <c r="A33" s="52">
        <v>2</v>
      </c>
      <c r="B33" s="48">
        <v>1</v>
      </c>
      <c r="C33" s="49">
        <v>1</v>
      </c>
      <c r="D33" s="50">
        <v>1</v>
      </c>
      <c r="E33" s="48"/>
      <c r="F33" s="51"/>
      <c r="G33" s="50" t="s">
        <v>40</v>
      </c>
      <c r="H33" s="37">
        <v>4</v>
      </c>
      <c r="I33" s="38">
        <f>SUM(I34+I36)</f>
        <v>446969</v>
      </c>
      <c r="J33" s="38">
        <f t="shared" ref="J33:L34" si="0">SUM(J34)</f>
        <v>324269</v>
      </c>
      <c r="K33" s="38">
        <f t="shared" si="0"/>
        <v>266462.19</v>
      </c>
      <c r="L33" s="38">
        <f t="shared" si="0"/>
        <v>266462.19</v>
      </c>
      <c r="Q33" s="129"/>
      <c r="R33" s="129"/>
    </row>
    <row r="34" spans="1:19" ht="14.25" hidden="1" customHeight="1" collapsed="1">
      <c r="A34" s="52">
        <v>2</v>
      </c>
      <c r="B34" s="48">
        <v>1</v>
      </c>
      <c r="C34" s="49">
        <v>1</v>
      </c>
      <c r="D34" s="50">
        <v>1</v>
      </c>
      <c r="E34" s="48">
        <v>1</v>
      </c>
      <c r="F34" s="51"/>
      <c r="G34" s="50" t="s">
        <v>41</v>
      </c>
      <c r="H34" s="37">
        <v>5</v>
      </c>
      <c r="I34" s="39">
        <f>SUM(I35)</f>
        <v>446969</v>
      </c>
      <c r="J34" s="39">
        <f t="shared" si="0"/>
        <v>324269</v>
      </c>
      <c r="K34" s="39">
        <f t="shared" si="0"/>
        <v>266462.19</v>
      </c>
      <c r="L34" s="39">
        <f t="shared" si="0"/>
        <v>266462.19</v>
      </c>
      <c r="Q34" s="129"/>
      <c r="R34" s="129"/>
    </row>
    <row r="35" spans="1:19" ht="14.25" customHeight="1">
      <c r="A35" s="52">
        <v>2</v>
      </c>
      <c r="B35" s="48">
        <v>1</v>
      </c>
      <c r="C35" s="49">
        <v>1</v>
      </c>
      <c r="D35" s="50">
        <v>1</v>
      </c>
      <c r="E35" s="48">
        <v>1</v>
      </c>
      <c r="F35" s="51">
        <v>1</v>
      </c>
      <c r="G35" s="50" t="s">
        <v>41</v>
      </c>
      <c r="H35" s="37">
        <v>6</v>
      </c>
      <c r="I35" s="53">
        <v>446969</v>
      </c>
      <c r="J35" s="54">
        <v>324269</v>
      </c>
      <c r="K35" s="54">
        <v>266462.19</v>
      </c>
      <c r="L35" s="54">
        <v>266462.19</v>
      </c>
      <c r="Q35" s="129"/>
      <c r="R35" s="129"/>
    </row>
    <row r="36" spans="1:19" ht="12.75" hidden="1" customHeight="1" collapsed="1">
      <c r="A36" s="52">
        <v>2</v>
      </c>
      <c r="B36" s="48">
        <v>1</v>
      </c>
      <c r="C36" s="49">
        <v>1</v>
      </c>
      <c r="D36" s="50">
        <v>1</v>
      </c>
      <c r="E36" s="48">
        <v>2</v>
      </c>
      <c r="F36" s="51"/>
      <c r="G36" s="50" t="s">
        <v>42</v>
      </c>
      <c r="H36" s="37">
        <v>7</v>
      </c>
      <c r="I36" s="39">
        <f>I37</f>
        <v>0</v>
      </c>
      <c r="J36" s="39">
        <f>J37</f>
        <v>0</v>
      </c>
      <c r="K36" s="39">
        <f>K37</f>
        <v>0</v>
      </c>
      <c r="L36" s="39">
        <f>L37</f>
        <v>0</v>
      </c>
      <c r="Q36" s="129"/>
      <c r="R36" s="129"/>
    </row>
    <row r="37" spans="1:19" ht="12.75" hidden="1" customHeight="1" collapsed="1">
      <c r="A37" s="52">
        <v>2</v>
      </c>
      <c r="B37" s="48">
        <v>1</v>
      </c>
      <c r="C37" s="49">
        <v>1</v>
      </c>
      <c r="D37" s="50">
        <v>1</v>
      </c>
      <c r="E37" s="48">
        <v>2</v>
      </c>
      <c r="F37" s="51">
        <v>1</v>
      </c>
      <c r="G37" s="50" t="s">
        <v>42</v>
      </c>
      <c r="H37" s="37">
        <v>8</v>
      </c>
      <c r="I37" s="54">
        <v>0</v>
      </c>
      <c r="J37" s="55">
        <v>0</v>
      </c>
      <c r="K37" s="54">
        <v>0</v>
      </c>
      <c r="L37" s="55">
        <v>0</v>
      </c>
      <c r="Q37" s="129"/>
      <c r="R37" s="129"/>
    </row>
    <row r="38" spans="1:19" ht="13.5" hidden="1" customHeight="1" collapsed="1">
      <c r="A38" s="52">
        <v>2</v>
      </c>
      <c r="B38" s="48">
        <v>1</v>
      </c>
      <c r="C38" s="49">
        <v>2</v>
      </c>
      <c r="D38" s="50"/>
      <c r="E38" s="48"/>
      <c r="F38" s="51"/>
      <c r="G38" s="50" t="s">
        <v>43</v>
      </c>
      <c r="H38" s="37">
        <v>9</v>
      </c>
      <c r="I38" s="39">
        <f t="shared" ref="I38:L40" si="1">I39</f>
        <v>6836</v>
      </c>
      <c r="J38" s="38">
        <f t="shared" si="1"/>
        <v>5236</v>
      </c>
      <c r="K38" s="39">
        <f t="shared" si="1"/>
        <v>4407.8999999999996</v>
      </c>
      <c r="L38" s="38">
        <f t="shared" si="1"/>
        <v>4407.8999999999996</v>
      </c>
      <c r="Q38" s="129"/>
      <c r="R38" s="129"/>
    </row>
    <row r="39" spans="1:19" ht="15.75" hidden="1" customHeight="1" collapsed="1">
      <c r="A39" s="52">
        <v>2</v>
      </c>
      <c r="B39" s="48">
        <v>1</v>
      </c>
      <c r="C39" s="49">
        <v>2</v>
      </c>
      <c r="D39" s="50">
        <v>1</v>
      </c>
      <c r="E39" s="48"/>
      <c r="F39" s="51"/>
      <c r="G39" s="50" t="s">
        <v>43</v>
      </c>
      <c r="H39" s="37">
        <v>10</v>
      </c>
      <c r="I39" s="39">
        <f t="shared" si="1"/>
        <v>6836</v>
      </c>
      <c r="J39" s="38">
        <f t="shared" si="1"/>
        <v>5236</v>
      </c>
      <c r="K39" s="38">
        <f t="shared" si="1"/>
        <v>4407.8999999999996</v>
      </c>
      <c r="L39" s="38">
        <f t="shared" si="1"/>
        <v>4407.8999999999996</v>
      </c>
      <c r="Q39" s="129"/>
    </row>
    <row r="40" spans="1:19" ht="13.5" hidden="1" customHeight="1" collapsed="1">
      <c r="A40" s="52">
        <v>2</v>
      </c>
      <c r="B40" s="48">
        <v>1</v>
      </c>
      <c r="C40" s="49">
        <v>2</v>
      </c>
      <c r="D40" s="50">
        <v>1</v>
      </c>
      <c r="E40" s="48">
        <v>1</v>
      </c>
      <c r="F40" s="51"/>
      <c r="G40" s="50" t="s">
        <v>43</v>
      </c>
      <c r="H40" s="37">
        <v>11</v>
      </c>
      <c r="I40" s="38">
        <f t="shared" si="1"/>
        <v>6836</v>
      </c>
      <c r="J40" s="38">
        <f t="shared" si="1"/>
        <v>5236</v>
      </c>
      <c r="K40" s="38">
        <f t="shared" si="1"/>
        <v>4407.8999999999996</v>
      </c>
      <c r="L40" s="38">
        <f t="shared" si="1"/>
        <v>4407.8999999999996</v>
      </c>
      <c r="Q40" s="129"/>
      <c r="R40" s="129"/>
    </row>
    <row r="41" spans="1:19" ht="14.25" customHeight="1">
      <c r="A41" s="52">
        <v>2</v>
      </c>
      <c r="B41" s="48">
        <v>1</v>
      </c>
      <c r="C41" s="49">
        <v>2</v>
      </c>
      <c r="D41" s="50">
        <v>1</v>
      </c>
      <c r="E41" s="48">
        <v>1</v>
      </c>
      <c r="F41" s="51">
        <v>1</v>
      </c>
      <c r="G41" s="50" t="s">
        <v>43</v>
      </c>
      <c r="H41" s="37">
        <v>12</v>
      </c>
      <c r="I41" s="55">
        <v>6836</v>
      </c>
      <c r="J41" s="54">
        <v>5236</v>
      </c>
      <c r="K41" s="54">
        <v>4407.8999999999996</v>
      </c>
      <c r="L41" s="54">
        <v>4407.8999999999996</v>
      </c>
      <c r="Q41" s="129"/>
      <c r="R41" s="129"/>
    </row>
    <row r="42" spans="1:19" ht="26.25" customHeight="1">
      <c r="A42" s="56">
        <v>2</v>
      </c>
      <c r="B42" s="57">
        <v>2</v>
      </c>
      <c r="C42" s="41"/>
      <c r="D42" s="42"/>
      <c r="E42" s="43"/>
      <c r="F42" s="44"/>
      <c r="G42" s="45" t="s">
        <v>44</v>
      </c>
      <c r="H42" s="37">
        <v>13</v>
      </c>
      <c r="I42" s="58">
        <f t="shared" ref="I42:L44" si="2">I43</f>
        <v>95547</v>
      </c>
      <c r="J42" s="59">
        <f t="shared" si="2"/>
        <v>67147</v>
      </c>
      <c r="K42" s="58">
        <f t="shared" si="2"/>
        <v>55255.840000000004</v>
      </c>
      <c r="L42" s="58">
        <f t="shared" si="2"/>
        <v>55255.840000000004</v>
      </c>
    </row>
    <row r="43" spans="1:19" ht="27" hidden="1" customHeight="1" collapsed="1">
      <c r="A43" s="52">
        <v>2</v>
      </c>
      <c r="B43" s="48">
        <v>2</v>
      </c>
      <c r="C43" s="49">
        <v>1</v>
      </c>
      <c r="D43" s="50"/>
      <c r="E43" s="48"/>
      <c r="F43" s="51"/>
      <c r="G43" s="42" t="s">
        <v>44</v>
      </c>
      <c r="H43" s="37">
        <v>14</v>
      </c>
      <c r="I43" s="38">
        <f t="shared" si="2"/>
        <v>95547</v>
      </c>
      <c r="J43" s="39">
        <f t="shared" si="2"/>
        <v>67147</v>
      </c>
      <c r="K43" s="38">
        <f t="shared" si="2"/>
        <v>55255.840000000004</v>
      </c>
      <c r="L43" s="39">
        <f t="shared" si="2"/>
        <v>55255.840000000004</v>
      </c>
      <c r="Q43" s="129"/>
      <c r="S43" s="129"/>
    </row>
    <row r="44" spans="1:19" ht="15.75" hidden="1" customHeight="1" collapsed="1">
      <c r="A44" s="52">
        <v>2</v>
      </c>
      <c r="B44" s="48">
        <v>2</v>
      </c>
      <c r="C44" s="49">
        <v>1</v>
      </c>
      <c r="D44" s="50">
        <v>1</v>
      </c>
      <c r="E44" s="48"/>
      <c r="F44" s="51"/>
      <c r="G44" s="42" t="s">
        <v>44</v>
      </c>
      <c r="H44" s="37">
        <v>15</v>
      </c>
      <c r="I44" s="38">
        <f t="shared" si="2"/>
        <v>95547</v>
      </c>
      <c r="J44" s="39">
        <f t="shared" si="2"/>
        <v>67147</v>
      </c>
      <c r="K44" s="47">
        <f t="shared" si="2"/>
        <v>55255.840000000004</v>
      </c>
      <c r="L44" s="47">
        <f t="shared" si="2"/>
        <v>55255.840000000004</v>
      </c>
      <c r="Q44" s="129"/>
      <c r="R44" s="129"/>
    </row>
    <row r="45" spans="1:19" ht="24.75" hidden="1" customHeight="1" collapsed="1">
      <c r="A45" s="60">
        <v>2</v>
      </c>
      <c r="B45" s="61">
        <v>2</v>
      </c>
      <c r="C45" s="62">
        <v>1</v>
      </c>
      <c r="D45" s="63">
        <v>1</v>
      </c>
      <c r="E45" s="61">
        <v>1</v>
      </c>
      <c r="F45" s="64"/>
      <c r="G45" s="42" t="s">
        <v>44</v>
      </c>
      <c r="H45" s="37">
        <v>16</v>
      </c>
      <c r="I45" s="65">
        <f>SUM(I46:I60)</f>
        <v>95547</v>
      </c>
      <c r="J45" s="65">
        <f>SUM(J46:J60)</f>
        <v>67147</v>
      </c>
      <c r="K45" s="66">
        <f>SUM(K46:K60)</f>
        <v>55255.840000000004</v>
      </c>
      <c r="L45" s="66">
        <f>SUM(L46:L60)</f>
        <v>55255.840000000004</v>
      </c>
      <c r="Q45" s="129"/>
      <c r="R45" s="129"/>
    </row>
    <row r="46" spans="1:19" ht="15.75" customHeight="1">
      <c r="A46" s="52">
        <v>2</v>
      </c>
      <c r="B46" s="48">
        <v>2</v>
      </c>
      <c r="C46" s="49">
        <v>1</v>
      </c>
      <c r="D46" s="50">
        <v>1</v>
      </c>
      <c r="E46" s="48">
        <v>1</v>
      </c>
      <c r="F46" s="67">
        <v>1</v>
      </c>
      <c r="G46" s="50" t="s">
        <v>45</v>
      </c>
      <c r="H46" s="37">
        <v>17</v>
      </c>
      <c r="I46" s="54">
        <v>14500</v>
      </c>
      <c r="J46" s="54">
        <v>11000</v>
      </c>
      <c r="K46" s="54">
        <v>9029.36</v>
      </c>
      <c r="L46" s="54">
        <v>9029.36</v>
      </c>
      <c r="Q46" s="129"/>
      <c r="R46" s="129"/>
    </row>
    <row r="47" spans="1:19" ht="26.25" customHeight="1">
      <c r="A47" s="52">
        <v>2</v>
      </c>
      <c r="B47" s="48">
        <v>2</v>
      </c>
      <c r="C47" s="49">
        <v>1</v>
      </c>
      <c r="D47" s="50">
        <v>1</v>
      </c>
      <c r="E47" s="48">
        <v>1</v>
      </c>
      <c r="F47" s="51">
        <v>2</v>
      </c>
      <c r="G47" s="50" t="s">
        <v>46</v>
      </c>
      <c r="H47" s="37">
        <v>18</v>
      </c>
      <c r="I47" s="54">
        <v>300</v>
      </c>
      <c r="J47" s="54">
        <v>300</v>
      </c>
      <c r="K47" s="54">
        <v>0</v>
      </c>
      <c r="L47" s="54">
        <v>0</v>
      </c>
      <c r="Q47" s="129"/>
      <c r="R47" s="129"/>
    </row>
    <row r="48" spans="1:19" ht="26.25" customHeight="1">
      <c r="A48" s="52">
        <v>2</v>
      </c>
      <c r="B48" s="48">
        <v>2</v>
      </c>
      <c r="C48" s="49">
        <v>1</v>
      </c>
      <c r="D48" s="50">
        <v>1</v>
      </c>
      <c r="E48" s="48">
        <v>1</v>
      </c>
      <c r="F48" s="51">
        <v>5</v>
      </c>
      <c r="G48" s="50" t="s">
        <v>47</v>
      </c>
      <c r="H48" s="37">
        <v>19</v>
      </c>
      <c r="I48" s="54">
        <v>1700</v>
      </c>
      <c r="J48" s="54">
        <v>1300</v>
      </c>
      <c r="K48" s="54">
        <v>1200</v>
      </c>
      <c r="L48" s="54">
        <v>1200</v>
      </c>
      <c r="Q48" s="129"/>
      <c r="R48" s="129"/>
    </row>
    <row r="49" spans="1:19" ht="27" customHeight="1">
      <c r="A49" s="52">
        <v>2</v>
      </c>
      <c r="B49" s="48">
        <v>2</v>
      </c>
      <c r="C49" s="49">
        <v>1</v>
      </c>
      <c r="D49" s="50">
        <v>1</v>
      </c>
      <c r="E49" s="48">
        <v>1</v>
      </c>
      <c r="F49" s="51">
        <v>6</v>
      </c>
      <c r="G49" s="50" t="s">
        <v>48</v>
      </c>
      <c r="H49" s="37">
        <v>20</v>
      </c>
      <c r="I49" s="54">
        <v>1200</v>
      </c>
      <c r="J49" s="54">
        <v>900</v>
      </c>
      <c r="K49" s="54">
        <v>697.19</v>
      </c>
      <c r="L49" s="54">
        <v>697.19</v>
      </c>
      <c r="Q49" s="129"/>
      <c r="R49" s="129"/>
    </row>
    <row r="50" spans="1:19" ht="26.25" customHeight="1">
      <c r="A50" s="68">
        <v>2</v>
      </c>
      <c r="B50" s="43">
        <v>2</v>
      </c>
      <c r="C50" s="41">
        <v>1</v>
      </c>
      <c r="D50" s="42">
        <v>1</v>
      </c>
      <c r="E50" s="43">
        <v>1</v>
      </c>
      <c r="F50" s="44">
        <v>7</v>
      </c>
      <c r="G50" s="42" t="s">
        <v>49</v>
      </c>
      <c r="H50" s="37">
        <v>21</v>
      </c>
      <c r="I50" s="54">
        <v>500</v>
      </c>
      <c r="J50" s="54">
        <v>400</v>
      </c>
      <c r="K50" s="54">
        <v>0</v>
      </c>
      <c r="L50" s="54">
        <v>0</v>
      </c>
      <c r="Q50" s="129"/>
      <c r="R50" s="129"/>
    </row>
    <row r="51" spans="1:19" ht="15" customHeight="1">
      <c r="A51" s="52">
        <v>2</v>
      </c>
      <c r="B51" s="48">
        <v>2</v>
      </c>
      <c r="C51" s="49">
        <v>1</v>
      </c>
      <c r="D51" s="50">
        <v>1</v>
      </c>
      <c r="E51" s="48">
        <v>1</v>
      </c>
      <c r="F51" s="51">
        <v>11</v>
      </c>
      <c r="G51" s="50" t="s">
        <v>50</v>
      </c>
      <c r="H51" s="37">
        <v>22</v>
      </c>
      <c r="I51" s="55">
        <v>300</v>
      </c>
      <c r="J51" s="54">
        <v>200</v>
      </c>
      <c r="K51" s="54">
        <v>27.53</v>
      </c>
      <c r="L51" s="54">
        <v>27.53</v>
      </c>
      <c r="Q51" s="129"/>
      <c r="R51" s="129"/>
    </row>
    <row r="52" spans="1:19" ht="15.75" hidden="1" customHeight="1" collapsed="1">
      <c r="A52" s="60">
        <v>2</v>
      </c>
      <c r="B52" s="69">
        <v>2</v>
      </c>
      <c r="C52" s="70">
        <v>1</v>
      </c>
      <c r="D52" s="70">
        <v>1</v>
      </c>
      <c r="E52" s="70">
        <v>1</v>
      </c>
      <c r="F52" s="71">
        <v>12</v>
      </c>
      <c r="G52" s="72" t="s">
        <v>51</v>
      </c>
      <c r="H52" s="37">
        <v>23</v>
      </c>
      <c r="I52" s="73">
        <v>0</v>
      </c>
      <c r="J52" s="54">
        <v>0</v>
      </c>
      <c r="K52" s="54">
        <v>0</v>
      </c>
      <c r="L52" s="54">
        <v>0</v>
      </c>
      <c r="Q52" s="129"/>
      <c r="R52" s="129"/>
    </row>
    <row r="53" spans="1:19" ht="25.5" customHeight="1">
      <c r="A53" s="52">
        <v>2</v>
      </c>
      <c r="B53" s="48">
        <v>2</v>
      </c>
      <c r="C53" s="49">
        <v>1</v>
      </c>
      <c r="D53" s="49">
        <v>1</v>
      </c>
      <c r="E53" s="49">
        <v>1</v>
      </c>
      <c r="F53" s="51">
        <v>14</v>
      </c>
      <c r="G53" s="74" t="s">
        <v>52</v>
      </c>
      <c r="H53" s="37">
        <v>24</v>
      </c>
      <c r="I53" s="55">
        <v>34300</v>
      </c>
      <c r="J53" s="55">
        <v>25700</v>
      </c>
      <c r="K53" s="55">
        <v>25459.77</v>
      </c>
      <c r="L53" s="55">
        <v>25459.77</v>
      </c>
      <c r="Q53" s="129"/>
      <c r="R53" s="129"/>
    </row>
    <row r="54" spans="1:19" ht="27.75" customHeight="1">
      <c r="A54" s="52">
        <v>2</v>
      </c>
      <c r="B54" s="48">
        <v>2</v>
      </c>
      <c r="C54" s="49">
        <v>1</v>
      </c>
      <c r="D54" s="49">
        <v>1</v>
      </c>
      <c r="E54" s="49">
        <v>1</v>
      </c>
      <c r="F54" s="51">
        <v>15</v>
      </c>
      <c r="G54" s="50" t="s">
        <v>53</v>
      </c>
      <c r="H54" s="37">
        <v>25</v>
      </c>
      <c r="I54" s="55">
        <v>517</v>
      </c>
      <c r="J54" s="54">
        <v>417</v>
      </c>
      <c r="K54" s="54">
        <v>400</v>
      </c>
      <c r="L54" s="54">
        <v>400</v>
      </c>
      <c r="Q54" s="129"/>
      <c r="R54" s="129"/>
    </row>
    <row r="55" spans="1:19" ht="15.75" customHeight="1">
      <c r="A55" s="52">
        <v>2</v>
      </c>
      <c r="B55" s="48">
        <v>2</v>
      </c>
      <c r="C55" s="49">
        <v>1</v>
      </c>
      <c r="D55" s="49">
        <v>1</v>
      </c>
      <c r="E55" s="49">
        <v>1</v>
      </c>
      <c r="F55" s="51">
        <v>16</v>
      </c>
      <c r="G55" s="50" t="s">
        <v>54</v>
      </c>
      <c r="H55" s="37">
        <v>26</v>
      </c>
      <c r="I55" s="55">
        <v>1208</v>
      </c>
      <c r="J55" s="54">
        <v>1008</v>
      </c>
      <c r="K55" s="54">
        <v>100</v>
      </c>
      <c r="L55" s="54">
        <v>100</v>
      </c>
      <c r="Q55" s="129"/>
      <c r="R55" s="129"/>
    </row>
    <row r="56" spans="1:19" ht="27.75" hidden="1" customHeight="1" collapsed="1">
      <c r="A56" s="52">
        <v>2</v>
      </c>
      <c r="B56" s="48">
        <v>2</v>
      </c>
      <c r="C56" s="49">
        <v>1</v>
      </c>
      <c r="D56" s="49">
        <v>1</v>
      </c>
      <c r="E56" s="49">
        <v>1</v>
      </c>
      <c r="F56" s="51">
        <v>17</v>
      </c>
      <c r="G56" s="50" t="s">
        <v>55</v>
      </c>
      <c r="H56" s="37">
        <v>27</v>
      </c>
      <c r="I56" s="55">
        <v>0</v>
      </c>
      <c r="J56" s="55">
        <v>0</v>
      </c>
      <c r="K56" s="55">
        <v>0</v>
      </c>
      <c r="L56" s="55">
        <v>0</v>
      </c>
      <c r="Q56" s="129"/>
      <c r="R56" s="129"/>
    </row>
    <row r="57" spans="1:19" ht="14.25" customHeight="1">
      <c r="A57" s="52">
        <v>2</v>
      </c>
      <c r="B57" s="48">
        <v>2</v>
      </c>
      <c r="C57" s="49">
        <v>1</v>
      </c>
      <c r="D57" s="49">
        <v>1</v>
      </c>
      <c r="E57" s="49">
        <v>1</v>
      </c>
      <c r="F57" s="51">
        <v>20</v>
      </c>
      <c r="G57" s="50" t="s">
        <v>56</v>
      </c>
      <c r="H57" s="37">
        <v>28</v>
      </c>
      <c r="I57" s="55">
        <v>34122</v>
      </c>
      <c r="J57" s="54">
        <v>20922</v>
      </c>
      <c r="K57" s="54">
        <v>13610.3</v>
      </c>
      <c r="L57" s="54">
        <v>13610.3</v>
      </c>
      <c r="Q57" s="129"/>
      <c r="R57" s="129"/>
    </row>
    <row r="58" spans="1:19" ht="27.75" customHeight="1">
      <c r="A58" s="52">
        <v>2</v>
      </c>
      <c r="B58" s="48">
        <v>2</v>
      </c>
      <c r="C58" s="49">
        <v>1</v>
      </c>
      <c r="D58" s="49">
        <v>1</v>
      </c>
      <c r="E58" s="49">
        <v>1</v>
      </c>
      <c r="F58" s="51">
        <v>21</v>
      </c>
      <c r="G58" s="50" t="s">
        <v>57</v>
      </c>
      <c r="H58" s="37">
        <v>29</v>
      </c>
      <c r="I58" s="55">
        <v>1300</v>
      </c>
      <c r="J58" s="54">
        <v>800</v>
      </c>
      <c r="K58" s="54">
        <v>784.77</v>
      </c>
      <c r="L58" s="54">
        <v>784.77</v>
      </c>
      <c r="Q58" s="129"/>
      <c r="R58" s="129"/>
    </row>
    <row r="59" spans="1:19" ht="12" hidden="1" customHeight="1" collapsed="1">
      <c r="A59" s="52">
        <v>2</v>
      </c>
      <c r="B59" s="48">
        <v>2</v>
      </c>
      <c r="C59" s="49">
        <v>1</v>
      </c>
      <c r="D59" s="49">
        <v>1</v>
      </c>
      <c r="E59" s="49">
        <v>1</v>
      </c>
      <c r="F59" s="51">
        <v>22</v>
      </c>
      <c r="G59" s="50" t="s">
        <v>58</v>
      </c>
      <c r="H59" s="37">
        <v>30</v>
      </c>
      <c r="I59" s="55">
        <v>0</v>
      </c>
      <c r="J59" s="54">
        <v>0</v>
      </c>
      <c r="K59" s="54">
        <v>0</v>
      </c>
      <c r="L59" s="54">
        <v>0</v>
      </c>
      <c r="Q59" s="129"/>
      <c r="R59" s="129"/>
    </row>
    <row r="60" spans="1:19" ht="15" customHeight="1">
      <c r="A60" s="52">
        <v>2</v>
      </c>
      <c r="B60" s="48">
        <v>2</v>
      </c>
      <c r="C60" s="49">
        <v>1</v>
      </c>
      <c r="D60" s="49">
        <v>1</v>
      </c>
      <c r="E60" s="49">
        <v>1</v>
      </c>
      <c r="F60" s="51">
        <v>30</v>
      </c>
      <c r="G60" s="50" t="s">
        <v>59</v>
      </c>
      <c r="H60" s="37">
        <v>31</v>
      </c>
      <c r="I60" s="55">
        <v>5600</v>
      </c>
      <c r="J60" s="54">
        <v>4200</v>
      </c>
      <c r="K60" s="54">
        <v>3946.92</v>
      </c>
      <c r="L60" s="54">
        <v>3946.92</v>
      </c>
      <c r="Q60" s="129"/>
      <c r="R60" s="129"/>
    </row>
    <row r="61" spans="1:19" ht="14.25" hidden="1" customHeight="1" collapsed="1">
      <c r="A61" s="75">
        <v>2</v>
      </c>
      <c r="B61" s="76">
        <v>3</v>
      </c>
      <c r="C61" s="40"/>
      <c r="D61" s="41"/>
      <c r="E61" s="41"/>
      <c r="F61" s="44"/>
      <c r="G61" s="77" t="s">
        <v>60</v>
      </c>
      <c r="H61" s="37">
        <v>32</v>
      </c>
      <c r="I61" s="58">
        <f>I62</f>
        <v>0</v>
      </c>
      <c r="J61" s="58">
        <f>J62</f>
        <v>0</v>
      </c>
      <c r="K61" s="58">
        <f>K62</f>
        <v>0</v>
      </c>
      <c r="L61" s="58">
        <f>L62</f>
        <v>0</v>
      </c>
    </row>
    <row r="62" spans="1:19" ht="13.5" hidden="1" customHeight="1" collapsed="1">
      <c r="A62" s="52">
        <v>2</v>
      </c>
      <c r="B62" s="48">
        <v>3</v>
      </c>
      <c r="C62" s="49">
        <v>1</v>
      </c>
      <c r="D62" s="49"/>
      <c r="E62" s="49"/>
      <c r="F62" s="51"/>
      <c r="G62" s="50" t="s">
        <v>61</v>
      </c>
      <c r="H62" s="37">
        <v>33</v>
      </c>
      <c r="I62" s="38">
        <f>SUM(I63+I68+I73)</f>
        <v>0</v>
      </c>
      <c r="J62" s="78">
        <f>SUM(J63+J68+J73)</f>
        <v>0</v>
      </c>
      <c r="K62" s="39">
        <f>SUM(K63+K68+K73)</f>
        <v>0</v>
      </c>
      <c r="L62" s="38">
        <f>SUM(L63+L68+L73)</f>
        <v>0</v>
      </c>
      <c r="Q62" s="129"/>
      <c r="S62" s="129"/>
    </row>
    <row r="63" spans="1:19" ht="15" hidden="1" customHeight="1" collapsed="1">
      <c r="A63" s="52">
        <v>2</v>
      </c>
      <c r="B63" s="48">
        <v>3</v>
      </c>
      <c r="C63" s="49">
        <v>1</v>
      </c>
      <c r="D63" s="49">
        <v>1</v>
      </c>
      <c r="E63" s="49"/>
      <c r="F63" s="51"/>
      <c r="G63" s="50" t="s">
        <v>62</v>
      </c>
      <c r="H63" s="37">
        <v>34</v>
      </c>
      <c r="I63" s="38">
        <f>I64</f>
        <v>0</v>
      </c>
      <c r="J63" s="78">
        <f>J64</f>
        <v>0</v>
      </c>
      <c r="K63" s="39">
        <f>K64</f>
        <v>0</v>
      </c>
      <c r="L63" s="38">
        <f>L64</f>
        <v>0</v>
      </c>
      <c r="Q63" s="129"/>
      <c r="R63" s="129"/>
    </row>
    <row r="64" spans="1:19" ht="13.5" hidden="1" customHeight="1" collapsed="1">
      <c r="A64" s="52">
        <v>2</v>
      </c>
      <c r="B64" s="48">
        <v>3</v>
      </c>
      <c r="C64" s="49">
        <v>1</v>
      </c>
      <c r="D64" s="49">
        <v>1</v>
      </c>
      <c r="E64" s="49">
        <v>1</v>
      </c>
      <c r="F64" s="51"/>
      <c r="G64" s="50" t="s">
        <v>62</v>
      </c>
      <c r="H64" s="37">
        <v>35</v>
      </c>
      <c r="I64" s="38">
        <f>SUM(I65:I67)</f>
        <v>0</v>
      </c>
      <c r="J64" s="78">
        <f>SUM(J65:J67)</f>
        <v>0</v>
      </c>
      <c r="K64" s="39">
        <f>SUM(K65:K67)</f>
        <v>0</v>
      </c>
      <c r="L64" s="38">
        <f>SUM(L65:L67)</f>
        <v>0</v>
      </c>
      <c r="Q64" s="129"/>
      <c r="R64" s="129"/>
    </row>
    <row r="65" spans="1:18" s="130" customFormat="1" ht="25.5" hidden="1" customHeight="1" collapsed="1">
      <c r="A65" s="52">
        <v>2</v>
      </c>
      <c r="B65" s="48">
        <v>3</v>
      </c>
      <c r="C65" s="49">
        <v>1</v>
      </c>
      <c r="D65" s="49">
        <v>1</v>
      </c>
      <c r="E65" s="49">
        <v>1</v>
      </c>
      <c r="F65" s="51">
        <v>1</v>
      </c>
      <c r="G65" s="50" t="s">
        <v>63</v>
      </c>
      <c r="H65" s="37">
        <v>36</v>
      </c>
      <c r="I65" s="55">
        <v>0</v>
      </c>
      <c r="J65" s="55">
        <v>0</v>
      </c>
      <c r="K65" s="55">
        <v>0</v>
      </c>
      <c r="L65" s="55">
        <v>0</v>
      </c>
      <c r="Q65" s="129"/>
      <c r="R65" s="129"/>
    </row>
    <row r="66" spans="1:18" ht="19.5" hidden="1" customHeight="1" collapsed="1">
      <c r="A66" s="52">
        <v>2</v>
      </c>
      <c r="B66" s="43">
        <v>3</v>
      </c>
      <c r="C66" s="41">
        <v>1</v>
      </c>
      <c r="D66" s="41">
        <v>1</v>
      </c>
      <c r="E66" s="41">
        <v>1</v>
      </c>
      <c r="F66" s="44">
        <v>2</v>
      </c>
      <c r="G66" s="42" t="s">
        <v>64</v>
      </c>
      <c r="H66" s="37">
        <v>37</v>
      </c>
      <c r="I66" s="53">
        <v>0</v>
      </c>
      <c r="J66" s="53">
        <v>0</v>
      </c>
      <c r="K66" s="53">
        <v>0</v>
      </c>
      <c r="L66" s="53">
        <v>0</v>
      </c>
      <c r="Q66" s="129"/>
      <c r="R66" s="129"/>
    </row>
    <row r="67" spans="1:18" ht="16.5" hidden="1" customHeight="1" collapsed="1">
      <c r="A67" s="48">
        <v>2</v>
      </c>
      <c r="B67" s="49">
        <v>3</v>
      </c>
      <c r="C67" s="49">
        <v>1</v>
      </c>
      <c r="D67" s="49">
        <v>1</v>
      </c>
      <c r="E67" s="49">
        <v>1</v>
      </c>
      <c r="F67" s="51">
        <v>3</v>
      </c>
      <c r="G67" s="50" t="s">
        <v>65</v>
      </c>
      <c r="H67" s="37">
        <v>38</v>
      </c>
      <c r="I67" s="55">
        <v>0</v>
      </c>
      <c r="J67" s="55">
        <v>0</v>
      </c>
      <c r="K67" s="55">
        <v>0</v>
      </c>
      <c r="L67" s="55">
        <v>0</v>
      </c>
      <c r="Q67" s="129"/>
      <c r="R67" s="129"/>
    </row>
    <row r="68" spans="1:18" ht="29.25" hidden="1" customHeight="1" collapsed="1">
      <c r="A68" s="43">
        <v>2</v>
      </c>
      <c r="B68" s="41">
        <v>3</v>
      </c>
      <c r="C68" s="41">
        <v>1</v>
      </c>
      <c r="D68" s="41">
        <v>2</v>
      </c>
      <c r="E68" s="41"/>
      <c r="F68" s="44"/>
      <c r="G68" s="42" t="s">
        <v>66</v>
      </c>
      <c r="H68" s="37">
        <v>39</v>
      </c>
      <c r="I68" s="58">
        <f>I69</f>
        <v>0</v>
      </c>
      <c r="J68" s="79">
        <f>J69</f>
        <v>0</v>
      </c>
      <c r="K68" s="59">
        <f>K69</f>
        <v>0</v>
      </c>
      <c r="L68" s="59">
        <f>L69</f>
        <v>0</v>
      </c>
      <c r="Q68" s="129"/>
      <c r="R68" s="129"/>
    </row>
    <row r="69" spans="1:18" ht="27" hidden="1" customHeight="1" collapsed="1">
      <c r="A69" s="61">
        <v>2</v>
      </c>
      <c r="B69" s="62">
        <v>3</v>
      </c>
      <c r="C69" s="62">
        <v>1</v>
      </c>
      <c r="D69" s="62">
        <v>2</v>
      </c>
      <c r="E69" s="62">
        <v>1</v>
      </c>
      <c r="F69" s="64"/>
      <c r="G69" s="42" t="s">
        <v>66</v>
      </c>
      <c r="H69" s="37">
        <v>40</v>
      </c>
      <c r="I69" s="47">
        <f>SUM(I70:I72)</f>
        <v>0</v>
      </c>
      <c r="J69" s="80">
        <f>SUM(J70:J72)</f>
        <v>0</v>
      </c>
      <c r="K69" s="46">
        <f>SUM(K70:K72)</f>
        <v>0</v>
      </c>
      <c r="L69" s="39">
        <f>SUM(L70:L72)</f>
        <v>0</v>
      </c>
      <c r="Q69" s="129"/>
      <c r="R69" s="129"/>
    </row>
    <row r="70" spans="1:18" s="130" customFormat="1" ht="27" hidden="1" customHeight="1" collapsed="1">
      <c r="A70" s="48">
        <v>2</v>
      </c>
      <c r="B70" s="49">
        <v>3</v>
      </c>
      <c r="C70" s="49">
        <v>1</v>
      </c>
      <c r="D70" s="49">
        <v>2</v>
      </c>
      <c r="E70" s="49">
        <v>1</v>
      </c>
      <c r="F70" s="51">
        <v>1</v>
      </c>
      <c r="G70" s="52" t="s">
        <v>63</v>
      </c>
      <c r="H70" s="37">
        <v>41</v>
      </c>
      <c r="I70" s="55">
        <v>0</v>
      </c>
      <c r="J70" s="55">
        <v>0</v>
      </c>
      <c r="K70" s="55">
        <v>0</v>
      </c>
      <c r="L70" s="55">
        <v>0</v>
      </c>
      <c r="Q70" s="129"/>
      <c r="R70" s="129"/>
    </row>
    <row r="71" spans="1:18" ht="16.5" hidden="1" customHeight="1" collapsed="1">
      <c r="A71" s="48">
        <v>2</v>
      </c>
      <c r="B71" s="49">
        <v>3</v>
      </c>
      <c r="C71" s="49">
        <v>1</v>
      </c>
      <c r="D71" s="49">
        <v>2</v>
      </c>
      <c r="E71" s="49">
        <v>1</v>
      </c>
      <c r="F71" s="51">
        <v>2</v>
      </c>
      <c r="G71" s="52" t="s">
        <v>64</v>
      </c>
      <c r="H71" s="37">
        <v>42</v>
      </c>
      <c r="I71" s="55">
        <v>0</v>
      </c>
      <c r="J71" s="55">
        <v>0</v>
      </c>
      <c r="K71" s="55">
        <v>0</v>
      </c>
      <c r="L71" s="55">
        <v>0</v>
      </c>
      <c r="Q71" s="129"/>
      <c r="R71" s="129"/>
    </row>
    <row r="72" spans="1:18" ht="15" hidden="1" customHeight="1" collapsed="1">
      <c r="A72" s="48">
        <v>2</v>
      </c>
      <c r="B72" s="49">
        <v>3</v>
      </c>
      <c r="C72" s="49">
        <v>1</v>
      </c>
      <c r="D72" s="49">
        <v>2</v>
      </c>
      <c r="E72" s="49">
        <v>1</v>
      </c>
      <c r="F72" s="51">
        <v>3</v>
      </c>
      <c r="G72" s="52" t="s">
        <v>65</v>
      </c>
      <c r="H72" s="37">
        <v>43</v>
      </c>
      <c r="I72" s="55">
        <v>0</v>
      </c>
      <c r="J72" s="55">
        <v>0</v>
      </c>
      <c r="K72" s="55">
        <v>0</v>
      </c>
      <c r="L72" s="55">
        <v>0</v>
      </c>
      <c r="Q72" s="129"/>
      <c r="R72" s="129"/>
    </row>
    <row r="73" spans="1:18" ht="27.75" hidden="1" customHeight="1" collapsed="1">
      <c r="A73" s="48">
        <v>2</v>
      </c>
      <c r="B73" s="49">
        <v>3</v>
      </c>
      <c r="C73" s="49">
        <v>1</v>
      </c>
      <c r="D73" s="49">
        <v>3</v>
      </c>
      <c r="E73" s="49"/>
      <c r="F73" s="51"/>
      <c r="G73" s="52" t="s">
        <v>67</v>
      </c>
      <c r="H73" s="37">
        <v>44</v>
      </c>
      <c r="I73" s="38">
        <f>I74</f>
        <v>0</v>
      </c>
      <c r="J73" s="78">
        <f>J74</f>
        <v>0</v>
      </c>
      <c r="K73" s="39">
        <f>K74</f>
        <v>0</v>
      </c>
      <c r="L73" s="39">
        <f>L74</f>
        <v>0</v>
      </c>
      <c r="Q73" s="129"/>
      <c r="R73" s="129"/>
    </row>
    <row r="74" spans="1:18" ht="26.25" hidden="1" customHeight="1" collapsed="1">
      <c r="A74" s="48">
        <v>2</v>
      </c>
      <c r="B74" s="49">
        <v>3</v>
      </c>
      <c r="C74" s="49">
        <v>1</v>
      </c>
      <c r="D74" s="49">
        <v>3</v>
      </c>
      <c r="E74" s="49">
        <v>1</v>
      </c>
      <c r="F74" s="51"/>
      <c r="G74" s="52" t="s">
        <v>68</v>
      </c>
      <c r="H74" s="37">
        <v>45</v>
      </c>
      <c r="I74" s="38">
        <f>SUM(I75:I77)</f>
        <v>0</v>
      </c>
      <c r="J74" s="78">
        <f>SUM(J75:J77)</f>
        <v>0</v>
      </c>
      <c r="K74" s="39">
        <f>SUM(K75:K77)</f>
        <v>0</v>
      </c>
      <c r="L74" s="39">
        <f>SUM(L75:L77)</f>
        <v>0</v>
      </c>
      <c r="Q74" s="129"/>
      <c r="R74" s="129"/>
    </row>
    <row r="75" spans="1:18" ht="15" hidden="1" customHeight="1" collapsed="1">
      <c r="A75" s="43">
        <v>2</v>
      </c>
      <c r="B75" s="41">
        <v>3</v>
      </c>
      <c r="C75" s="41">
        <v>1</v>
      </c>
      <c r="D75" s="41">
        <v>3</v>
      </c>
      <c r="E75" s="41">
        <v>1</v>
      </c>
      <c r="F75" s="44">
        <v>1</v>
      </c>
      <c r="G75" s="68" t="s">
        <v>69</v>
      </c>
      <c r="H75" s="37">
        <v>46</v>
      </c>
      <c r="I75" s="53">
        <v>0</v>
      </c>
      <c r="J75" s="53">
        <v>0</v>
      </c>
      <c r="K75" s="53">
        <v>0</v>
      </c>
      <c r="L75" s="53">
        <v>0</v>
      </c>
      <c r="Q75" s="129"/>
      <c r="R75" s="129"/>
    </row>
    <row r="76" spans="1:18" ht="16.5" hidden="1" customHeight="1" collapsed="1">
      <c r="A76" s="48">
        <v>2</v>
      </c>
      <c r="B76" s="49">
        <v>3</v>
      </c>
      <c r="C76" s="49">
        <v>1</v>
      </c>
      <c r="D76" s="49">
        <v>3</v>
      </c>
      <c r="E76" s="49">
        <v>1</v>
      </c>
      <c r="F76" s="51">
        <v>2</v>
      </c>
      <c r="G76" s="52" t="s">
        <v>70</v>
      </c>
      <c r="H76" s="37">
        <v>47</v>
      </c>
      <c r="I76" s="55">
        <v>0</v>
      </c>
      <c r="J76" s="55">
        <v>0</v>
      </c>
      <c r="K76" s="55">
        <v>0</v>
      </c>
      <c r="L76" s="55">
        <v>0</v>
      </c>
      <c r="Q76" s="129"/>
      <c r="R76" s="129"/>
    </row>
    <row r="77" spans="1:18" ht="17.25" hidden="1" customHeight="1" collapsed="1">
      <c r="A77" s="43">
        <v>2</v>
      </c>
      <c r="B77" s="41">
        <v>3</v>
      </c>
      <c r="C77" s="41">
        <v>1</v>
      </c>
      <c r="D77" s="41">
        <v>3</v>
      </c>
      <c r="E77" s="41">
        <v>1</v>
      </c>
      <c r="F77" s="44">
        <v>3</v>
      </c>
      <c r="G77" s="68" t="s">
        <v>71</v>
      </c>
      <c r="H77" s="37">
        <v>48</v>
      </c>
      <c r="I77" s="53">
        <v>0</v>
      </c>
      <c r="J77" s="53">
        <v>0</v>
      </c>
      <c r="K77" s="53">
        <v>0</v>
      </c>
      <c r="L77" s="53">
        <v>0</v>
      </c>
      <c r="Q77" s="129"/>
      <c r="R77" s="129"/>
    </row>
    <row r="78" spans="1:18" ht="12.75" hidden="1" customHeight="1" collapsed="1">
      <c r="A78" s="43">
        <v>2</v>
      </c>
      <c r="B78" s="41">
        <v>3</v>
      </c>
      <c r="C78" s="41">
        <v>2</v>
      </c>
      <c r="D78" s="41"/>
      <c r="E78" s="41"/>
      <c r="F78" s="44"/>
      <c r="G78" s="68" t="s">
        <v>72</v>
      </c>
      <c r="H78" s="37">
        <v>49</v>
      </c>
      <c r="I78" s="38">
        <f t="shared" ref="I78:L79" si="3">I79</f>
        <v>0</v>
      </c>
      <c r="J78" s="38">
        <f t="shared" si="3"/>
        <v>0</v>
      </c>
      <c r="K78" s="38">
        <f t="shared" si="3"/>
        <v>0</v>
      </c>
      <c r="L78" s="38">
        <f t="shared" si="3"/>
        <v>0</v>
      </c>
    </row>
    <row r="79" spans="1:18" ht="12" hidden="1" customHeight="1" collapsed="1">
      <c r="A79" s="43">
        <v>2</v>
      </c>
      <c r="B79" s="41">
        <v>3</v>
      </c>
      <c r="C79" s="41">
        <v>2</v>
      </c>
      <c r="D79" s="41">
        <v>1</v>
      </c>
      <c r="E79" s="41"/>
      <c r="F79" s="44"/>
      <c r="G79" s="68" t="s">
        <v>72</v>
      </c>
      <c r="H79" s="37">
        <v>50</v>
      </c>
      <c r="I79" s="38">
        <f t="shared" si="3"/>
        <v>0</v>
      </c>
      <c r="J79" s="38">
        <f t="shared" si="3"/>
        <v>0</v>
      </c>
      <c r="K79" s="38">
        <f t="shared" si="3"/>
        <v>0</v>
      </c>
      <c r="L79" s="38">
        <f t="shared" si="3"/>
        <v>0</v>
      </c>
    </row>
    <row r="80" spans="1:18" ht="15.75" hidden="1" customHeight="1" collapsed="1">
      <c r="A80" s="43">
        <v>2</v>
      </c>
      <c r="B80" s="41">
        <v>3</v>
      </c>
      <c r="C80" s="41">
        <v>2</v>
      </c>
      <c r="D80" s="41">
        <v>1</v>
      </c>
      <c r="E80" s="41">
        <v>1</v>
      </c>
      <c r="F80" s="44"/>
      <c r="G80" s="68" t="s">
        <v>72</v>
      </c>
      <c r="H80" s="37">
        <v>51</v>
      </c>
      <c r="I80" s="38">
        <f>SUM(I81)</f>
        <v>0</v>
      </c>
      <c r="J80" s="38">
        <f>SUM(J81)</f>
        <v>0</v>
      </c>
      <c r="K80" s="38">
        <f>SUM(K81)</f>
        <v>0</v>
      </c>
      <c r="L80" s="38">
        <f>SUM(L81)</f>
        <v>0</v>
      </c>
    </row>
    <row r="81" spans="1:12" ht="13.5" hidden="1" customHeight="1" collapsed="1">
      <c r="A81" s="43">
        <v>2</v>
      </c>
      <c r="B81" s="41">
        <v>3</v>
      </c>
      <c r="C81" s="41">
        <v>2</v>
      </c>
      <c r="D81" s="41">
        <v>1</v>
      </c>
      <c r="E81" s="41">
        <v>1</v>
      </c>
      <c r="F81" s="44">
        <v>1</v>
      </c>
      <c r="G81" s="68" t="s">
        <v>72</v>
      </c>
      <c r="H81" s="37">
        <v>52</v>
      </c>
      <c r="I81" s="55">
        <v>0</v>
      </c>
      <c r="J81" s="55">
        <v>0</v>
      </c>
      <c r="K81" s="55">
        <v>0</v>
      </c>
      <c r="L81" s="55">
        <v>0</v>
      </c>
    </row>
    <row r="82" spans="1:12" ht="16.5" hidden="1" customHeight="1" collapsed="1">
      <c r="A82" s="33">
        <v>2</v>
      </c>
      <c r="B82" s="34">
        <v>4</v>
      </c>
      <c r="C82" s="34"/>
      <c r="D82" s="34"/>
      <c r="E82" s="34"/>
      <c r="F82" s="36"/>
      <c r="G82" s="81" t="s">
        <v>73</v>
      </c>
      <c r="H82" s="37">
        <v>53</v>
      </c>
      <c r="I82" s="38">
        <f t="shared" ref="I82:L84" si="4">I83</f>
        <v>0</v>
      </c>
      <c r="J82" s="78">
        <f t="shared" si="4"/>
        <v>0</v>
      </c>
      <c r="K82" s="39">
        <f t="shared" si="4"/>
        <v>0</v>
      </c>
      <c r="L82" s="39">
        <f t="shared" si="4"/>
        <v>0</v>
      </c>
    </row>
    <row r="83" spans="1:12" ht="15.75" hidden="1" customHeight="1" collapsed="1">
      <c r="A83" s="48">
        <v>2</v>
      </c>
      <c r="B83" s="49">
        <v>4</v>
      </c>
      <c r="C83" s="49">
        <v>1</v>
      </c>
      <c r="D83" s="49"/>
      <c r="E83" s="49"/>
      <c r="F83" s="51"/>
      <c r="G83" s="52" t="s">
        <v>74</v>
      </c>
      <c r="H83" s="37">
        <v>54</v>
      </c>
      <c r="I83" s="38">
        <f t="shared" si="4"/>
        <v>0</v>
      </c>
      <c r="J83" s="78">
        <f t="shared" si="4"/>
        <v>0</v>
      </c>
      <c r="K83" s="39">
        <f t="shared" si="4"/>
        <v>0</v>
      </c>
      <c r="L83" s="39">
        <f t="shared" si="4"/>
        <v>0</v>
      </c>
    </row>
    <row r="84" spans="1:12" ht="17.25" hidden="1" customHeight="1" collapsed="1">
      <c r="A84" s="48">
        <v>2</v>
      </c>
      <c r="B84" s="49">
        <v>4</v>
      </c>
      <c r="C84" s="49">
        <v>1</v>
      </c>
      <c r="D84" s="49">
        <v>1</v>
      </c>
      <c r="E84" s="49"/>
      <c r="F84" s="51"/>
      <c r="G84" s="52" t="s">
        <v>74</v>
      </c>
      <c r="H84" s="37">
        <v>55</v>
      </c>
      <c r="I84" s="38">
        <f t="shared" si="4"/>
        <v>0</v>
      </c>
      <c r="J84" s="78">
        <f t="shared" si="4"/>
        <v>0</v>
      </c>
      <c r="K84" s="39">
        <f t="shared" si="4"/>
        <v>0</v>
      </c>
      <c r="L84" s="39">
        <f t="shared" si="4"/>
        <v>0</v>
      </c>
    </row>
    <row r="85" spans="1:12" ht="18" hidden="1" customHeight="1" collapsed="1">
      <c r="A85" s="48">
        <v>2</v>
      </c>
      <c r="B85" s="49">
        <v>4</v>
      </c>
      <c r="C85" s="49">
        <v>1</v>
      </c>
      <c r="D85" s="49">
        <v>1</v>
      </c>
      <c r="E85" s="49">
        <v>1</v>
      </c>
      <c r="F85" s="51"/>
      <c r="G85" s="52" t="s">
        <v>74</v>
      </c>
      <c r="H85" s="37">
        <v>56</v>
      </c>
      <c r="I85" s="38">
        <f>SUM(I86:I88)</f>
        <v>0</v>
      </c>
      <c r="J85" s="78">
        <f>SUM(J86:J88)</f>
        <v>0</v>
      </c>
      <c r="K85" s="39">
        <f>SUM(K86:K88)</f>
        <v>0</v>
      </c>
      <c r="L85" s="39">
        <f>SUM(L86:L88)</f>
        <v>0</v>
      </c>
    </row>
    <row r="86" spans="1:12" ht="14.25" hidden="1" customHeight="1" collapsed="1">
      <c r="A86" s="48">
        <v>2</v>
      </c>
      <c r="B86" s="49">
        <v>4</v>
      </c>
      <c r="C86" s="49">
        <v>1</v>
      </c>
      <c r="D86" s="49">
        <v>1</v>
      </c>
      <c r="E86" s="49">
        <v>1</v>
      </c>
      <c r="F86" s="51">
        <v>1</v>
      </c>
      <c r="G86" s="52" t="s">
        <v>75</v>
      </c>
      <c r="H86" s="37">
        <v>57</v>
      </c>
      <c r="I86" s="55">
        <v>0</v>
      </c>
      <c r="J86" s="55">
        <v>0</v>
      </c>
      <c r="K86" s="55">
        <v>0</v>
      </c>
      <c r="L86" s="55">
        <v>0</v>
      </c>
    </row>
    <row r="87" spans="1:12" ht="13.5" hidden="1" customHeight="1" collapsed="1">
      <c r="A87" s="48">
        <v>2</v>
      </c>
      <c r="B87" s="48">
        <v>4</v>
      </c>
      <c r="C87" s="48">
        <v>1</v>
      </c>
      <c r="D87" s="49">
        <v>1</v>
      </c>
      <c r="E87" s="49">
        <v>1</v>
      </c>
      <c r="F87" s="82">
        <v>2</v>
      </c>
      <c r="G87" s="50" t="s">
        <v>76</v>
      </c>
      <c r="H87" s="37">
        <v>58</v>
      </c>
      <c r="I87" s="55">
        <v>0</v>
      </c>
      <c r="J87" s="55">
        <v>0</v>
      </c>
      <c r="K87" s="55">
        <v>0</v>
      </c>
      <c r="L87" s="55">
        <v>0</v>
      </c>
    </row>
    <row r="88" spans="1:12" hidden="1" collapsed="1">
      <c r="A88" s="48">
        <v>2</v>
      </c>
      <c r="B88" s="49">
        <v>4</v>
      </c>
      <c r="C88" s="48">
        <v>1</v>
      </c>
      <c r="D88" s="49">
        <v>1</v>
      </c>
      <c r="E88" s="49">
        <v>1</v>
      </c>
      <c r="F88" s="82">
        <v>3</v>
      </c>
      <c r="G88" s="50" t="s">
        <v>77</v>
      </c>
      <c r="H88" s="37">
        <v>59</v>
      </c>
      <c r="I88" s="55">
        <v>0</v>
      </c>
      <c r="J88" s="55">
        <v>0</v>
      </c>
      <c r="K88" s="55">
        <v>0</v>
      </c>
      <c r="L88" s="55">
        <v>0</v>
      </c>
    </row>
    <row r="89" spans="1:12" hidden="1" collapsed="1">
      <c r="A89" s="33">
        <v>2</v>
      </c>
      <c r="B89" s="34">
        <v>5</v>
      </c>
      <c r="C89" s="33"/>
      <c r="D89" s="34"/>
      <c r="E89" s="34"/>
      <c r="F89" s="83"/>
      <c r="G89" s="35" t="s">
        <v>78</v>
      </c>
      <c r="H89" s="37">
        <v>60</v>
      </c>
      <c r="I89" s="38">
        <f>SUM(I90+I95+I100)</f>
        <v>0</v>
      </c>
      <c r="J89" s="78">
        <f>SUM(J90+J95+J100)</f>
        <v>0</v>
      </c>
      <c r="K89" s="39">
        <f>SUM(K90+K95+K100)</f>
        <v>0</v>
      </c>
      <c r="L89" s="39">
        <f>SUM(L90+L95+L100)</f>
        <v>0</v>
      </c>
    </row>
    <row r="90" spans="1:12" hidden="1" collapsed="1">
      <c r="A90" s="43">
        <v>2</v>
      </c>
      <c r="B90" s="41">
        <v>5</v>
      </c>
      <c r="C90" s="43">
        <v>1</v>
      </c>
      <c r="D90" s="41"/>
      <c r="E90" s="41"/>
      <c r="F90" s="84"/>
      <c r="G90" s="42" t="s">
        <v>79</v>
      </c>
      <c r="H90" s="37">
        <v>61</v>
      </c>
      <c r="I90" s="58">
        <f t="shared" ref="I90:L91" si="5">I91</f>
        <v>0</v>
      </c>
      <c r="J90" s="79">
        <f t="shared" si="5"/>
        <v>0</v>
      </c>
      <c r="K90" s="59">
        <f t="shared" si="5"/>
        <v>0</v>
      </c>
      <c r="L90" s="59">
        <f t="shared" si="5"/>
        <v>0</v>
      </c>
    </row>
    <row r="91" spans="1:12" hidden="1" collapsed="1">
      <c r="A91" s="48">
        <v>2</v>
      </c>
      <c r="B91" s="49">
        <v>5</v>
      </c>
      <c r="C91" s="48">
        <v>1</v>
      </c>
      <c r="D91" s="49">
        <v>1</v>
      </c>
      <c r="E91" s="49"/>
      <c r="F91" s="82"/>
      <c r="G91" s="50" t="s">
        <v>79</v>
      </c>
      <c r="H91" s="37">
        <v>62</v>
      </c>
      <c r="I91" s="38">
        <f t="shared" si="5"/>
        <v>0</v>
      </c>
      <c r="J91" s="78">
        <f t="shared" si="5"/>
        <v>0</v>
      </c>
      <c r="K91" s="39">
        <f t="shared" si="5"/>
        <v>0</v>
      </c>
      <c r="L91" s="39">
        <f t="shared" si="5"/>
        <v>0</v>
      </c>
    </row>
    <row r="92" spans="1:12" hidden="1" collapsed="1">
      <c r="A92" s="48">
        <v>2</v>
      </c>
      <c r="B92" s="49">
        <v>5</v>
      </c>
      <c r="C92" s="48">
        <v>1</v>
      </c>
      <c r="D92" s="49">
        <v>1</v>
      </c>
      <c r="E92" s="49">
        <v>1</v>
      </c>
      <c r="F92" s="82"/>
      <c r="G92" s="50" t="s">
        <v>79</v>
      </c>
      <c r="H92" s="37">
        <v>63</v>
      </c>
      <c r="I92" s="38">
        <f>SUM(I93:I94)</f>
        <v>0</v>
      </c>
      <c r="J92" s="78">
        <f>SUM(J93:J94)</f>
        <v>0</v>
      </c>
      <c r="K92" s="39">
        <f>SUM(K93:K94)</f>
        <v>0</v>
      </c>
      <c r="L92" s="39">
        <f>SUM(L93:L94)</f>
        <v>0</v>
      </c>
    </row>
    <row r="93" spans="1:12" ht="25.5" hidden="1" customHeight="1" collapsed="1">
      <c r="A93" s="48">
        <v>2</v>
      </c>
      <c r="B93" s="49">
        <v>5</v>
      </c>
      <c r="C93" s="48">
        <v>1</v>
      </c>
      <c r="D93" s="49">
        <v>1</v>
      </c>
      <c r="E93" s="49">
        <v>1</v>
      </c>
      <c r="F93" s="82">
        <v>1</v>
      </c>
      <c r="G93" s="50" t="s">
        <v>80</v>
      </c>
      <c r="H93" s="37">
        <v>64</v>
      </c>
      <c r="I93" s="55">
        <v>0</v>
      </c>
      <c r="J93" s="55">
        <v>0</v>
      </c>
      <c r="K93" s="55">
        <v>0</v>
      </c>
      <c r="L93" s="55">
        <v>0</v>
      </c>
    </row>
    <row r="94" spans="1:12" ht="15.75" hidden="1" customHeight="1" collapsed="1">
      <c r="A94" s="48">
        <v>2</v>
      </c>
      <c r="B94" s="49">
        <v>5</v>
      </c>
      <c r="C94" s="48">
        <v>1</v>
      </c>
      <c r="D94" s="49">
        <v>1</v>
      </c>
      <c r="E94" s="49">
        <v>1</v>
      </c>
      <c r="F94" s="82">
        <v>2</v>
      </c>
      <c r="G94" s="50" t="s">
        <v>81</v>
      </c>
      <c r="H94" s="37">
        <v>65</v>
      </c>
      <c r="I94" s="55">
        <v>0</v>
      </c>
      <c r="J94" s="55">
        <v>0</v>
      </c>
      <c r="K94" s="55">
        <v>0</v>
      </c>
      <c r="L94" s="55">
        <v>0</v>
      </c>
    </row>
    <row r="95" spans="1:12" ht="12" hidden="1" customHeight="1" collapsed="1">
      <c r="A95" s="48">
        <v>2</v>
      </c>
      <c r="B95" s="49">
        <v>5</v>
      </c>
      <c r="C95" s="48">
        <v>2</v>
      </c>
      <c r="D95" s="49"/>
      <c r="E95" s="49"/>
      <c r="F95" s="82"/>
      <c r="G95" s="50" t="s">
        <v>82</v>
      </c>
      <c r="H95" s="37">
        <v>66</v>
      </c>
      <c r="I95" s="38">
        <f t="shared" ref="I95:L96" si="6">I96</f>
        <v>0</v>
      </c>
      <c r="J95" s="78">
        <f t="shared" si="6"/>
        <v>0</v>
      </c>
      <c r="K95" s="39">
        <f t="shared" si="6"/>
        <v>0</v>
      </c>
      <c r="L95" s="38">
        <f t="shared" si="6"/>
        <v>0</v>
      </c>
    </row>
    <row r="96" spans="1:12" ht="15.75" hidden="1" customHeight="1" collapsed="1">
      <c r="A96" s="52">
        <v>2</v>
      </c>
      <c r="B96" s="48">
        <v>5</v>
      </c>
      <c r="C96" s="49">
        <v>2</v>
      </c>
      <c r="D96" s="50">
        <v>1</v>
      </c>
      <c r="E96" s="48"/>
      <c r="F96" s="82"/>
      <c r="G96" s="50" t="s">
        <v>82</v>
      </c>
      <c r="H96" s="37">
        <v>67</v>
      </c>
      <c r="I96" s="38">
        <f t="shared" si="6"/>
        <v>0</v>
      </c>
      <c r="J96" s="78">
        <f t="shared" si="6"/>
        <v>0</v>
      </c>
      <c r="K96" s="39">
        <f t="shared" si="6"/>
        <v>0</v>
      </c>
      <c r="L96" s="38">
        <f t="shared" si="6"/>
        <v>0</v>
      </c>
    </row>
    <row r="97" spans="1:12" ht="15" hidden="1" customHeight="1" collapsed="1">
      <c r="A97" s="52">
        <v>2</v>
      </c>
      <c r="B97" s="48">
        <v>5</v>
      </c>
      <c r="C97" s="49">
        <v>2</v>
      </c>
      <c r="D97" s="50">
        <v>1</v>
      </c>
      <c r="E97" s="48">
        <v>1</v>
      </c>
      <c r="F97" s="82"/>
      <c r="G97" s="50" t="s">
        <v>82</v>
      </c>
      <c r="H97" s="37">
        <v>68</v>
      </c>
      <c r="I97" s="38">
        <f>SUM(I98:I99)</f>
        <v>0</v>
      </c>
      <c r="J97" s="78">
        <f>SUM(J98:J99)</f>
        <v>0</v>
      </c>
      <c r="K97" s="39">
        <f>SUM(K98:K99)</f>
        <v>0</v>
      </c>
      <c r="L97" s="38">
        <f>SUM(L98:L99)</f>
        <v>0</v>
      </c>
    </row>
    <row r="98" spans="1:12" ht="25.5" hidden="1" customHeight="1" collapsed="1">
      <c r="A98" s="52">
        <v>2</v>
      </c>
      <c r="B98" s="48">
        <v>5</v>
      </c>
      <c r="C98" s="49">
        <v>2</v>
      </c>
      <c r="D98" s="50">
        <v>1</v>
      </c>
      <c r="E98" s="48">
        <v>1</v>
      </c>
      <c r="F98" s="82">
        <v>1</v>
      </c>
      <c r="G98" s="50" t="s">
        <v>83</v>
      </c>
      <c r="H98" s="37">
        <v>69</v>
      </c>
      <c r="I98" s="55">
        <v>0</v>
      </c>
      <c r="J98" s="55">
        <v>0</v>
      </c>
      <c r="K98" s="55">
        <v>0</v>
      </c>
      <c r="L98" s="55">
        <v>0</v>
      </c>
    </row>
    <row r="99" spans="1:12" ht="25.5" hidden="1" customHeight="1" collapsed="1">
      <c r="A99" s="52">
        <v>2</v>
      </c>
      <c r="B99" s="48">
        <v>5</v>
      </c>
      <c r="C99" s="49">
        <v>2</v>
      </c>
      <c r="D99" s="50">
        <v>1</v>
      </c>
      <c r="E99" s="48">
        <v>1</v>
      </c>
      <c r="F99" s="82">
        <v>2</v>
      </c>
      <c r="G99" s="50" t="s">
        <v>84</v>
      </c>
      <c r="H99" s="37">
        <v>70</v>
      </c>
      <c r="I99" s="55">
        <v>0</v>
      </c>
      <c r="J99" s="55">
        <v>0</v>
      </c>
      <c r="K99" s="55">
        <v>0</v>
      </c>
      <c r="L99" s="55">
        <v>0</v>
      </c>
    </row>
    <row r="100" spans="1:12" ht="28.5" hidden="1" customHeight="1" collapsed="1">
      <c r="A100" s="52">
        <v>2</v>
      </c>
      <c r="B100" s="48">
        <v>5</v>
      </c>
      <c r="C100" s="49">
        <v>3</v>
      </c>
      <c r="D100" s="50"/>
      <c r="E100" s="48"/>
      <c r="F100" s="82"/>
      <c r="G100" s="50" t="s">
        <v>85</v>
      </c>
      <c r="H100" s="37">
        <v>71</v>
      </c>
      <c r="I100" s="38">
        <f t="shared" ref="I100:L101" si="7">I101</f>
        <v>0</v>
      </c>
      <c r="J100" s="78">
        <f t="shared" si="7"/>
        <v>0</v>
      </c>
      <c r="K100" s="39">
        <f t="shared" si="7"/>
        <v>0</v>
      </c>
      <c r="L100" s="38">
        <f t="shared" si="7"/>
        <v>0</v>
      </c>
    </row>
    <row r="101" spans="1:12" ht="27" hidden="1" customHeight="1" collapsed="1">
      <c r="A101" s="52">
        <v>2</v>
      </c>
      <c r="B101" s="48">
        <v>5</v>
      </c>
      <c r="C101" s="49">
        <v>3</v>
      </c>
      <c r="D101" s="50">
        <v>1</v>
      </c>
      <c r="E101" s="48"/>
      <c r="F101" s="82"/>
      <c r="G101" s="50" t="s">
        <v>86</v>
      </c>
      <c r="H101" s="37">
        <v>72</v>
      </c>
      <c r="I101" s="38">
        <f t="shared" si="7"/>
        <v>0</v>
      </c>
      <c r="J101" s="78">
        <f t="shared" si="7"/>
        <v>0</v>
      </c>
      <c r="K101" s="39">
        <f t="shared" si="7"/>
        <v>0</v>
      </c>
      <c r="L101" s="38">
        <f t="shared" si="7"/>
        <v>0</v>
      </c>
    </row>
    <row r="102" spans="1:12" ht="30" hidden="1" customHeight="1" collapsed="1">
      <c r="A102" s="60">
        <v>2</v>
      </c>
      <c r="B102" s="61">
        <v>5</v>
      </c>
      <c r="C102" s="62">
        <v>3</v>
      </c>
      <c r="D102" s="63">
        <v>1</v>
      </c>
      <c r="E102" s="61">
        <v>1</v>
      </c>
      <c r="F102" s="85"/>
      <c r="G102" s="63" t="s">
        <v>86</v>
      </c>
      <c r="H102" s="37">
        <v>73</v>
      </c>
      <c r="I102" s="47">
        <f>SUM(I103:I104)</f>
        <v>0</v>
      </c>
      <c r="J102" s="80">
        <f>SUM(J103:J104)</f>
        <v>0</v>
      </c>
      <c r="K102" s="46">
        <f>SUM(K103:K104)</f>
        <v>0</v>
      </c>
      <c r="L102" s="47">
        <f>SUM(L103:L104)</f>
        <v>0</v>
      </c>
    </row>
    <row r="103" spans="1:12" ht="26.25" hidden="1" customHeight="1" collapsed="1">
      <c r="A103" s="52">
        <v>2</v>
      </c>
      <c r="B103" s="48">
        <v>5</v>
      </c>
      <c r="C103" s="49">
        <v>3</v>
      </c>
      <c r="D103" s="50">
        <v>1</v>
      </c>
      <c r="E103" s="48">
        <v>1</v>
      </c>
      <c r="F103" s="82">
        <v>1</v>
      </c>
      <c r="G103" s="50" t="s">
        <v>86</v>
      </c>
      <c r="H103" s="37">
        <v>74</v>
      </c>
      <c r="I103" s="55">
        <v>0</v>
      </c>
      <c r="J103" s="55">
        <v>0</v>
      </c>
      <c r="K103" s="55">
        <v>0</v>
      </c>
      <c r="L103" s="55">
        <v>0</v>
      </c>
    </row>
    <row r="104" spans="1:12" ht="26.25" hidden="1" customHeight="1" collapsed="1">
      <c r="A104" s="60">
        <v>2</v>
      </c>
      <c r="B104" s="61">
        <v>5</v>
      </c>
      <c r="C104" s="62">
        <v>3</v>
      </c>
      <c r="D104" s="63">
        <v>1</v>
      </c>
      <c r="E104" s="61">
        <v>1</v>
      </c>
      <c r="F104" s="85">
        <v>2</v>
      </c>
      <c r="G104" s="63" t="s">
        <v>87</v>
      </c>
      <c r="H104" s="37">
        <v>75</v>
      </c>
      <c r="I104" s="55">
        <v>0</v>
      </c>
      <c r="J104" s="55">
        <v>0</v>
      </c>
      <c r="K104" s="55">
        <v>0</v>
      </c>
      <c r="L104" s="55">
        <v>0</v>
      </c>
    </row>
    <row r="105" spans="1:12" ht="27.75" hidden="1" customHeight="1" collapsed="1">
      <c r="A105" s="60">
        <v>2</v>
      </c>
      <c r="B105" s="61">
        <v>5</v>
      </c>
      <c r="C105" s="62">
        <v>3</v>
      </c>
      <c r="D105" s="63">
        <v>2</v>
      </c>
      <c r="E105" s="61"/>
      <c r="F105" s="85"/>
      <c r="G105" s="63" t="s">
        <v>88</v>
      </c>
      <c r="H105" s="37">
        <v>76</v>
      </c>
      <c r="I105" s="47">
        <f>I106</f>
        <v>0</v>
      </c>
      <c r="J105" s="47">
        <f>J106</f>
        <v>0</v>
      </c>
      <c r="K105" s="47">
        <f>K106</f>
        <v>0</v>
      </c>
      <c r="L105" s="47">
        <f>L106</f>
        <v>0</v>
      </c>
    </row>
    <row r="106" spans="1:12" ht="25.5" hidden="1" customHeight="1" collapsed="1">
      <c r="A106" s="60">
        <v>2</v>
      </c>
      <c r="B106" s="61">
        <v>5</v>
      </c>
      <c r="C106" s="62">
        <v>3</v>
      </c>
      <c r="D106" s="63">
        <v>2</v>
      </c>
      <c r="E106" s="61">
        <v>1</v>
      </c>
      <c r="F106" s="85"/>
      <c r="G106" s="63" t="s">
        <v>88</v>
      </c>
      <c r="H106" s="37">
        <v>77</v>
      </c>
      <c r="I106" s="47">
        <f>SUM(I107:I108)</f>
        <v>0</v>
      </c>
      <c r="J106" s="47">
        <f>SUM(J107:J108)</f>
        <v>0</v>
      </c>
      <c r="K106" s="47">
        <f>SUM(K107:K108)</f>
        <v>0</v>
      </c>
      <c r="L106" s="47">
        <f>SUM(L107:L108)</f>
        <v>0</v>
      </c>
    </row>
    <row r="107" spans="1:12" ht="30" hidden="1" customHeight="1" collapsed="1">
      <c r="A107" s="60">
        <v>2</v>
      </c>
      <c r="B107" s="61">
        <v>5</v>
      </c>
      <c r="C107" s="62">
        <v>3</v>
      </c>
      <c r="D107" s="63">
        <v>2</v>
      </c>
      <c r="E107" s="61">
        <v>1</v>
      </c>
      <c r="F107" s="85">
        <v>1</v>
      </c>
      <c r="G107" s="63" t="s">
        <v>88</v>
      </c>
      <c r="H107" s="37">
        <v>78</v>
      </c>
      <c r="I107" s="55">
        <v>0</v>
      </c>
      <c r="J107" s="55">
        <v>0</v>
      </c>
      <c r="K107" s="55">
        <v>0</v>
      </c>
      <c r="L107" s="55">
        <v>0</v>
      </c>
    </row>
    <row r="108" spans="1:12" ht="18" hidden="1" customHeight="1" collapsed="1">
      <c r="A108" s="60">
        <v>2</v>
      </c>
      <c r="B108" s="61">
        <v>5</v>
      </c>
      <c r="C108" s="62">
        <v>3</v>
      </c>
      <c r="D108" s="63">
        <v>2</v>
      </c>
      <c r="E108" s="61">
        <v>1</v>
      </c>
      <c r="F108" s="85">
        <v>2</v>
      </c>
      <c r="G108" s="63" t="s">
        <v>89</v>
      </c>
      <c r="H108" s="37">
        <v>79</v>
      </c>
      <c r="I108" s="55">
        <v>0</v>
      </c>
      <c r="J108" s="55">
        <v>0</v>
      </c>
      <c r="K108" s="55">
        <v>0</v>
      </c>
      <c r="L108" s="55">
        <v>0</v>
      </c>
    </row>
    <row r="109" spans="1:12" ht="16.5" hidden="1" customHeight="1" collapsed="1">
      <c r="A109" s="81">
        <v>2</v>
      </c>
      <c r="B109" s="33">
        <v>6</v>
      </c>
      <c r="C109" s="34"/>
      <c r="D109" s="35"/>
      <c r="E109" s="33"/>
      <c r="F109" s="83"/>
      <c r="G109" s="86" t="s">
        <v>90</v>
      </c>
      <c r="H109" s="37">
        <v>80</v>
      </c>
      <c r="I109" s="38">
        <f>SUM(I110+I115+I119+I123+I127)</f>
        <v>0</v>
      </c>
      <c r="J109" s="78">
        <f>SUM(J110+J115+J119+J123+J127)</f>
        <v>0</v>
      </c>
      <c r="K109" s="39">
        <f>SUM(K110+K115+K119+K123+K127)</f>
        <v>0</v>
      </c>
      <c r="L109" s="38">
        <f>SUM(L110+L115+L119+L123+L127)</f>
        <v>0</v>
      </c>
    </row>
    <row r="110" spans="1:12" ht="14.25" hidden="1" customHeight="1" collapsed="1">
      <c r="A110" s="60">
        <v>2</v>
      </c>
      <c r="B110" s="61">
        <v>6</v>
      </c>
      <c r="C110" s="62">
        <v>1</v>
      </c>
      <c r="D110" s="63"/>
      <c r="E110" s="61"/>
      <c r="F110" s="85"/>
      <c r="G110" s="63" t="s">
        <v>91</v>
      </c>
      <c r="H110" s="37">
        <v>81</v>
      </c>
      <c r="I110" s="47">
        <f t="shared" ref="I110:L111" si="8">I111</f>
        <v>0</v>
      </c>
      <c r="J110" s="80">
        <f t="shared" si="8"/>
        <v>0</v>
      </c>
      <c r="K110" s="46">
        <f t="shared" si="8"/>
        <v>0</v>
      </c>
      <c r="L110" s="47">
        <f t="shared" si="8"/>
        <v>0</v>
      </c>
    </row>
    <row r="111" spans="1:12" ht="14.25" hidden="1" customHeight="1" collapsed="1">
      <c r="A111" s="52">
        <v>2</v>
      </c>
      <c r="B111" s="48">
        <v>6</v>
      </c>
      <c r="C111" s="49">
        <v>1</v>
      </c>
      <c r="D111" s="50">
        <v>1</v>
      </c>
      <c r="E111" s="48"/>
      <c r="F111" s="82"/>
      <c r="G111" s="50" t="s">
        <v>91</v>
      </c>
      <c r="H111" s="37">
        <v>82</v>
      </c>
      <c r="I111" s="38">
        <f t="shared" si="8"/>
        <v>0</v>
      </c>
      <c r="J111" s="78">
        <f t="shared" si="8"/>
        <v>0</v>
      </c>
      <c r="K111" s="39">
        <f t="shared" si="8"/>
        <v>0</v>
      </c>
      <c r="L111" s="38">
        <f t="shared" si="8"/>
        <v>0</v>
      </c>
    </row>
    <row r="112" spans="1:12" hidden="1" collapsed="1">
      <c r="A112" s="52">
        <v>2</v>
      </c>
      <c r="B112" s="48">
        <v>6</v>
      </c>
      <c r="C112" s="49">
        <v>1</v>
      </c>
      <c r="D112" s="50">
        <v>1</v>
      </c>
      <c r="E112" s="48">
        <v>1</v>
      </c>
      <c r="F112" s="82"/>
      <c r="G112" s="50" t="s">
        <v>91</v>
      </c>
      <c r="H112" s="37">
        <v>83</v>
      </c>
      <c r="I112" s="38">
        <f>SUM(I113:I114)</f>
        <v>0</v>
      </c>
      <c r="J112" s="78">
        <f>SUM(J113:J114)</f>
        <v>0</v>
      </c>
      <c r="K112" s="39">
        <f>SUM(K113:K114)</f>
        <v>0</v>
      </c>
      <c r="L112" s="38">
        <f>SUM(L113:L114)</f>
        <v>0</v>
      </c>
    </row>
    <row r="113" spans="1:12" ht="13.5" hidden="1" customHeight="1" collapsed="1">
      <c r="A113" s="52">
        <v>2</v>
      </c>
      <c r="B113" s="48">
        <v>6</v>
      </c>
      <c r="C113" s="49">
        <v>1</v>
      </c>
      <c r="D113" s="50">
        <v>1</v>
      </c>
      <c r="E113" s="48">
        <v>1</v>
      </c>
      <c r="F113" s="82">
        <v>1</v>
      </c>
      <c r="G113" s="50" t="s">
        <v>92</v>
      </c>
      <c r="H113" s="37">
        <v>84</v>
      </c>
      <c r="I113" s="55">
        <v>0</v>
      </c>
      <c r="J113" s="55">
        <v>0</v>
      </c>
      <c r="K113" s="55">
        <v>0</v>
      </c>
      <c r="L113" s="55">
        <v>0</v>
      </c>
    </row>
    <row r="114" spans="1:12" hidden="1" collapsed="1">
      <c r="A114" s="68">
        <v>2</v>
      </c>
      <c r="B114" s="43">
        <v>6</v>
      </c>
      <c r="C114" s="41">
        <v>1</v>
      </c>
      <c r="D114" s="42">
        <v>1</v>
      </c>
      <c r="E114" s="43">
        <v>1</v>
      </c>
      <c r="F114" s="84">
        <v>2</v>
      </c>
      <c r="G114" s="42" t="s">
        <v>93</v>
      </c>
      <c r="H114" s="37">
        <v>85</v>
      </c>
      <c r="I114" s="53">
        <v>0</v>
      </c>
      <c r="J114" s="53">
        <v>0</v>
      </c>
      <c r="K114" s="53">
        <v>0</v>
      </c>
      <c r="L114" s="53">
        <v>0</v>
      </c>
    </row>
    <row r="115" spans="1:12" ht="25.5" hidden="1" customHeight="1" collapsed="1">
      <c r="A115" s="52">
        <v>2</v>
      </c>
      <c r="B115" s="48">
        <v>6</v>
      </c>
      <c r="C115" s="49">
        <v>2</v>
      </c>
      <c r="D115" s="50"/>
      <c r="E115" s="48"/>
      <c r="F115" s="82"/>
      <c r="G115" s="50" t="s">
        <v>94</v>
      </c>
      <c r="H115" s="37">
        <v>86</v>
      </c>
      <c r="I115" s="38">
        <f t="shared" ref="I115:L117" si="9">I116</f>
        <v>0</v>
      </c>
      <c r="J115" s="78">
        <f t="shared" si="9"/>
        <v>0</v>
      </c>
      <c r="K115" s="39">
        <f t="shared" si="9"/>
        <v>0</v>
      </c>
      <c r="L115" s="38">
        <f t="shared" si="9"/>
        <v>0</v>
      </c>
    </row>
    <row r="116" spans="1:12" ht="14.25" hidden="1" customHeight="1" collapsed="1">
      <c r="A116" s="52">
        <v>2</v>
      </c>
      <c r="B116" s="48">
        <v>6</v>
      </c>
      <c r="C116" s="49">
        <v>2</v>
      </c>
      <c r="D116" s="50">
        <v>1</v>
      </c>
      <c r="E116" s="48"/>
      <c r="F116" s="82"/>
      <c r="G116" s="50" t="s">
        <v>94</v>
      </c>
      <c r="H116" s="37">
        <v>87</v>
      </c>
      <c r="I116" s="38">
        <f t="shared" si="9"/>
        <v>0</v>
      </c>
      <c r="J116" s="78">
        <f t="shared" si="9"/>
        <v>0</v>
      </c>
      <c r="K116" s="39">
        <f t="shared" si="9"/>
        <v>0</v>
      </c>
      <c r="L116" s="38">
        <f t="shared" si="9"/>
        <v>0</v>
      </c>
    </row>
    <row r="117" spans="1:12" ht="14.25" hidden="1" customHeight="1" collapsed="1">
      <c r="A117" s="52">
        <v>2</v>
      </c>
      <c r="B117" s="48">
        <v>6</v>
      </c>
      <c r="C117" s="49">
        <v>2</v>
      </c>
      <c r="D117" s="50">
        <v>1</v>
      </c>
      <c r="E117" s="48">
        <v>1</v>
      </c>
      <c r="F117" s="82"/>
      <c r="G117" s="50" t="s">
        <v>94</v>
      </c>
      <c r="H117" s="37">
        <v>88</v>
      </c>
      <c r="I117" s="87">
        <f t="shared" si="9"/>
        <v>0</v>
      </c>
      <c r="J117" s="88">
        <f t="shared" si="9"/>
        <v>0</v>
      </c>
      <c r="K117" s="89">
        <f t="shared" si="9"/>
        <v>0</v>
      </c>
      <c r="L117" s="87">
        <f t="shared" si="9"/>
        <v>0</v>
      </c>
    </row>
    <row r="118" spans="1:12" ht="25.5" hidden="1" customHeight="1" collapsed="1">
      <c r="A118" s="52">
        <v>2</v>
      </c>
      <c r="B118" s="48">
        <v>6</v>
      </c>
      <c r="C118" s="49">
        <v>2</v>
      </c>
      <c r="D118" s="50">
        <v>1</v>
      </c>
      <c r="E118" s="48">
        <v>1</v>
      </c>
      <c r="F118" s="82">
        <v>1</v>
      </c>
      <c r="G118" s="50" t="s">
        <v>94</v>
      </c>
      <c r="H118" s="37">
        <v>89</v>
      </c>
      <c r="I118" s="55">
        <v>0</v>
      </c>
      <c r="J118" s="55">
        <v>0</v>
      </c>
      <c r="K118" s="55">
        <v>0</v>
      </c>
      <c r="L118" s="55">
        <v>0</v>
      </c>
    </row>
    <row r="119" spans="1:12" ht="26.25" hidden="1" customHeight="1" collapsed="1">
      <c r="A119" s="68">
        <v>2</v>
      </c>
      <c r="B119" s="43">
        <v>6</v>
      </c>
      <c r="C119" s="41">
        <v>3</v>
      </c>
      <c r="D119" s="42"/>
      <c r="E119" s="43"/>
      <c r="F119" s="84"/>
      <c r="G119" s="42" t="s">
        <v>95</v>
      </c>
      <c r="H119" s="37">
        <v>90</v>
      </c>
      <c r="I119" s="58">
        <f t="shared" ref="I119:L121" si="10">I120</f>
        <v>0</v>
      </c>
      <c r="J119" s="79">
        <f t="shared" si="10"/>
        <v>0</v>
      </c>
      <c r="K119" s="59">
        <f t="shared" si="10"/>
        <v>0</v>
      </c>
      <c r="L119" s="58">
        <f t="shared" si="10"/>
        <v>0</v>
      </c>
    </row>
    <row r="120" spans="1:12" ht="25.5" hidden="1" customHeight="1" collapsed="1">
      <c r="A120" s="52">
        <v>2</v>
      </c>
      <c r="B120" s="48">
        <v>6</v>
      </c>
      <c r="C120" s="49">
        <v>3</v>
      </c>
      <c r="D120" s="50">
        <v>1</v>
      </c>
      <c r="E120" s="48"/>
      <c r="F120" s="82"/>
      <c r="G120" s="50" t="s">
        <v>95</v>
      </c>
      <c r="H120" s="37">
        <v>91</v>
      </c>
      <c r="I120" s="38">
        <f t="shared" si="10"/>
        <v>0</v>
      </c>
      <c r="J120" s="78">
        <f t="shared" si="10"/>
        <v>0</v>
      </c>
      <c r="K120" s="39">
        <f t="shared" si="10"/>
        <v>0</v>
      </c>
      <c r="L120" s="38">
        <f t="shared" si="10"/>
        <v>0</v>
      </c>
    </row>
    <row r="121" spans="1:12" ht="26.25" hidden="1" customHeight="1" collapsed="1">
      <c r="A121" s="52">
        <v>2</v>
      </c>
      <c r="B121" s="48">
        <v>6</v>
      </c>
      <c r="C121" s="49">
        <v>3</v>
      </c>
      <c r="D121" s="50">
        <v>1</v>
      </c>
      <c r="E121" s="48">
        <v>1</v>
      </c>
      <c r="F121" s="82"/>
      <c r="G121" s="50" t="s">
        <v>95</v>
      </c>
      <c r="H121" s="37">
        <v>92</v>
      </c>
      <c r="I121" s="38">
        <f t="shared" si="10"/>
        <v>0</v>
      </c>
      <c r="J121" s="78">
        <f t="shared" si="10"/>
        <v>0</v>
      </c>
      <c r="K121" s="39">
        <f t="shared" si="10"/>
        <v>0</v>
      </c>
      <c r="L121" s="38">
        <f t="shared" si="10"/>
        <v>0</v>
      </c>
    </row>
    <row r="122" spans="1:12" ht="27" hidden="1" customHeight="1" collapsed="1">
      <c r="A122" s="52">
        <v>2</v>
      </c>
      <c r="B122" s="48">
        <v>6</v>
      </c>
      <c r="C122" s="49">
        <v>3</v>
      </c>
      <c r="D122" s="50">
        <v>1</v>
      </c>
      <c r="E122" s="48">
        <v>1</v>
      </c>
      <c r="F122" s="82">
        <v>1</v>
      </c>
      <c r="G122" s="50" t="s">
        <v>95</v>
      </c>
      <c r="H122" s="37">
        <v>93</v>
      </c>
      <c r="I122" s="55">
        <v>0</v>
      </c>
      <c r="J122" s="55">
        <v>0</v>
      </c>
      <c r="K122" s="55">
        <v>0</v>
      </c>
      <c r="L122" s="55">
        <v>0</v>
      </c>
    </row>
    <row r="123" spans="1:12" ht="25.5" hidden="1" customHeight="1" collapsed="1">
      <c r="A123" s="68">
        <v>2</v>
      </c>
      <c r="B123" s="43">
        <v>6</v>
      </c>
      <c r="C123" s="41">
        <v>4</v>
      </c>
      <c r="D123" s="42"/>
      <c r="E123" s="43"/>
      <c r="F123" s="84"/>
      <c r="G123" s="42" t="s">
        <v>96</v>
      </c>
      <c r="H123" s="37">
        <v>94</v>
      </c>
      <c r="I123" s="58">
        <f t="shared" ref="I123:L125" si="11">I124</f>
        <v>0</v>
      </c>
      <c r="J123" s="79">
        <f t="shared" si="11"/>
        <v>0</v>
      </c>
      <c r="K123" s="59">
        <f t="shared" si="11"/>
        <v>0</v>
      </c>
      <c r="L123" s="58">
        <f t="shared" si="11"/>
        <v>0</v>
      </c>
    </row>
    <row r="124" spans="1:12" ht="27" hidden="1" customHeight="1" collapsed="1">
      <c r="A124" s="52">
        <v>2</v>
      </c>
      <c r="B124" s="48">
        <v>6</v>
      </c>
      <c r="C124" s="49">
        <v>4</v>
      </c>
      <c r="D124" s="50">
        <v>1</v>
      </c>
      <c r="E124" s="48"/>
      <c r="F124" s="82"/>
      <c r="G124" s="50" t="s">
        <v>96</v>
      </c>
      <c r="H124" s="37">
        <v>95</v>
      </c>
      <c r="I124" s="38">
        <f t="shared" si="11"/>
        <v>0</v>
      </c>
      <c r="J124" s="78">
        <f t="shared" si="11"/>
        <v>0</v>
      </c>
      <c r="K124" s="39">
        <f t="shared" si="11"/>
        <v>0</v>
      </c>
      <c r="L124" s="38">
        <f t="shared" si="11"/>
        <v>0</v>
      </c>
    </row>
    <row r="125" spans="1:12" ht="27" hidden="1" customHeight="1" collapsed="1">
      <c r="A125" s="52">
        <v>2</v>
      </c>
      <c r="B125" s="48">
        <v>6</v>
      </c>
      <c r="C125" s="49">
        <v>4</v>
      </c>
      <c r="D125" s="50">
        <v>1</v>
      </c>
      <c r="E125" s="48">
        <v>1</v>
      </c>
      <c r="F125" s="82"/>
      <c r="G125" s="50" t="s">
        <v>96</v>
      </c>
      <c r="H125" s="37">
        <v>96</v>
      </c>
      <c r="I125" s="38">
        <f t="shared" si="11"/>
        <v>0</v>
      </c>
      <c r="J125" s="78">
        <f t="shared" si="11"/>
        <v>0</v>
      </c>
      <c r="K125" s="39">
        <f t="shared" si="11"/>
        <v>0</v>
      </c>
      <c r="L125" s="38">
        <f t="shared" si="11"/>
        <v>0</v>
      </c>
    </row>
    <row r="126" spans="1:12" ht="27.75" hidden="1" customHeight="1" collapsed="1">
      <c r="A126" s="52">
        <v>2</v>
      </c>
      <c r="B126" s="48">
        <v>6</v>
      </c>
      <c r="C126" s="49">
        <v>4</v>
      </c>
      <c r="D126" s="50">
        <v>1</v>
      </c>
      <c r="E126" s="48">
        <v>1</v>
      </c>
      <c r="F126" s="82">
        <v>1</v>
      </c>
      <c r="G126" s="50" t="s">
        <v>96</v>
      </c>
      <c r="H126" s="37">
        <v>97</v>
      </c>
      <c r="I126" s="55">
        <v>0</v>
      </c>
      <c r="J126" s="55">
        <v>0</v>
      </c>
      <c r="K126" s="55">
        <v>0</v>
      </c>
      <c r="L126" s="55">
        <v>0</v>
      </c>
    </row>
    <row r="127" spans="1:12" ht="27" hidden="1" customHeight="1" collapsed="1">
      <c r="A127" s="60">
        <v>2</v>
      </c>
      <c r="B127" s="69">
        <v>6</v>
      </c>
      <c r="C127" s="70">
        <v>5</v>
      </c>
      <c r="D127" s="72"/>
      <c r="E127" s="69"/>
      <c r="F127" s="90"/>
      <c r="G127" s="72" t="s">
        <v>97</v>
      </c>
      <c r="H127" s="37">
        <v>98</v>
      </c>
      <c r="I127" s="65">
        <f t="shared" ref="I127:L129" si="12">I128</f>
        <v>0</v>
      </c>
      <c r="J127" s="91">
        <f t="shared" si="12"/>
        <v>0</v>
      </c>
      <c r="K127" s="66">
        <f t="shared" si="12"/>
        <v>0</v>
      </c>
      <c r="L127" s="65">
        <f t="shared" si="12"/>
        <v>0</v>
      </c>
    </row>
    <row r="128" spans="1:12" ht="29.25" hidden="1" customHeight="1" collapsed="1">
      <c r="A128" s="52">
        <v>2</v>
      </c>
      <c r="B128" s="48">
        <v>6</v>
      </c>
      <c r="C128" s="49">
        <v>5</v>
      </c>
      <c r="D128" s="50">
        <v>1</v>
      </c>
      <c r="E128" s="48"/>
      <c r="F128" s="82"/>
      <c r="G128" s="72" t="s">
        <v>98</v>
      </c>
      <c r="H128" s="37">
        <v>99</v>
      </c>
      <c r="I128" s="38">
        <f t="shared" si="12"/>
        <v>0</v>
      </c>
      <c r="J128" s="78">
        <f t="shared" si="12"/>
        <v>0</v>
      </c>
      <c r="K128" s="39">
        <f t="shared" si="12"/>
        <v>0</v>
      </c>
      <c r="L128" s="38">
        <f t="shared" si="12"/>
        <v>0</v>
      </c>
    </row>
    <row r="129" spans="1:12" ht="25.5" hidden="1" customHeight="1" collapsed="1">
      <c r="A129" s="52">
        <v>2</v>
      </c>
      <c r="B129" s="48">
        <v>6</v>
      </c>
      <c r="C129" s="49">
        <v>5</v>
      </c>
      <c r="D129" s="50">
        <v>1</v>
      </c>
      <c r="E129" s="48">
        <v>1</v>
      </c>
      <c r="F129" s="82"/>
      <c r="G129" s="72" t="s">
        <v>97</v>
      </c>
      <c r="H129" s="37">
        <v>100</v>
      </c>
      <c r="I129" s="38">
        <f t="shared" si="12"/>
        <v>0</v>
      </c>
      <c r="J129" s="78">
        <f t="shared" si="12"/>
        <v>0</v>
      </c>
      <c r="K129" s="39">
        <f t="shared" si="12"/>
        <v>0</v>
      </c>
      <c r="L129" s="38">
        <f t="shared" si="12"/>
        <v>0</v>
      </c>
    </row>
    <row r="130" spans="1:12" ht="27.75" hidden="1" customHeight="1" collapsed="1">
      <c r="A130" s="48">
        <v>2</v>
      </c>
      <c r="B130" s="49">
        <v>6</v>
      </c>
      <c r="C130" s="48">
        <v>5</v>
      </c>
      <c r="D130" s="48">
        <v>1</v>
      </c>
      <c r="E130" s="50">
        <v>1</v>
      </c>
      <c r="F130" s="82">
        <v>1</v>
      </c>
      <c r="G130" s="72" t="s">
        <v>99</v>
      </c>
      <c r="H130" s="37">
        <v>101</v>
      </c>
      <c r="I130" s="55">
        <v>0</v>
      </c>
      <c r="J130" s="55">
        <v>0</v>
      </c>
      <c r="K130" s="55">
        <v>0</v>
      </c>
      <c r="L130" s="55">
        <v>0</v>
      </c>
    </row>
    <row r="131" spans="1:12" ht="14.25" customHeight="1">
      <c r="A131" s="81">
        <v>2</v>
      </c>
      <c r="B131" s="33">
        <v>7</v>
      </c>
      <c r="C131" s="33"/>
      <c r="D131" s="34"/>
      <c r="E131" s="34"/>
      <c r="F131" s="36"/>
      <c r="G131" s="35" t="s">
        <v>100</v>
      </c>
      <c r="H131" s="37">
        <v>102</v>
      </c>
      <c r="I131" s="39">
        <f>SUM(I132+I137+I145)</f>
        <v>9000</v>
      </c>
      <c r="J131" s="78">
        <f>SUM(J132+J137+J145)</f>
        <v>7400</v>
      </c>
      <c r="K131" s="39">
        <f>SUM(K132+K137+K145)</f>
        <v>5142.92</v>
      </c>
      <c r="L131" s="38">
        <f>SUM(L132+L137+L145)</f>
        <v>5142.92</v>
      </c>
    </row>
    <row r="132" spans="1:12" hidden="1" collapsed="1">
      <c r="A132" s="52">
        <v>2</v>
      </c>
      <c r="B132" s="48">
        <v>7</v>
      </c>
      <c r="C132" s="48">
        <v>1</v>
      </c>
      <c r="D132" s="49"/>
      <c r="E132" s="49"/>
      <c r="F132" s="51"/>
      <c r="G132" s="50" t="s">
        <v>101</v>
      </c>
      <c r="H132" s="37">
        <v>103</v>
      </c>
      <c r="I132" s="39">
        <f t="shared" ref="I132:L133" si="13">I133</f>
        <v>0</v>
      </c>
      <c r="J132" s="78">
        <f t="shared" si="13"/>
        <v>0</v>
      </c>
      <c r="K132" s="39">
        <f t="shared" si="13"/>
        <v>0</v>
      </c>
      <c r="L132" s="38">
        <f t="shared" si="13"/>
        <v>0</v>
      </c>
    </row>
    <row r="133" spans="1:12" ht="14.25" hidden="1" customHeight="1" collapsed="1">
      <c r="A133" s="52">
        <v>2</v>
      </c>
      <c r="B133" s="48">
        <v>7</v>
      </c>
      <c r="C133" s="48">
        <v>1</v>
      </c>
      <c r="D133" s="49">
        <v>1</v>
      </c>
      <c r="E133" s="49"/>
      <c r="F133" s="51"/>
      <c r="G133" s="50" t="s">
        <v>101</v>
      </c>
      <c r="H133" s="37">
        <v>104</v>
      </c>
      <c r="I133" s="39">
        <f t="shared" si="13"/>
        <v>0</v>
      </c>
      <c r="J133" s="78">
        <f t="shared" si="13"/>
        <v>0</v>
      </c>
      <c r="K133" s="39">
        <f t="shared" si="13"/>
        <v>0</v>
      </c>
      <c r="L133" s="38">
        <f t="shared" si="13"/>
        <v>0</v>
      </c>
    </row>
    <row r="134" spans="1:12" ht="15.75" hidden="1" customHeight="1" collapsed="1">
      <c r="A134" s="52">
        <v>2</v>
      </c>
      <c r="B134" s="48">
        <v>7</v>
      </c>
      <c r="C134" s="48">
        <v>1</v>
      </c>
      <c r="D134" s="49">
        <v>1</v>
      </c>
      <c r="E134" s="49">
        <v>1</v>
      </c>
      <c r="F134" s="51"/>
      <c r="G134" s="50" t="s">
        <v>101</v>
      </c>
      <c r="H134" s="37">
        <v>105</v>
      </c>
      <c r="I134" s="39">
        <f>SUM(I135:I136)</f>
        <v>0</v>
      </c>
      <c r="J134" s="78">
        <f>SUM(J135:J136)</f>
        <v>0</v>
      </c>
      <c r="K134" s="39">
        <f>SUM(K135:K136)</f>
        <v>0</v>
      </c>
      <c r="L134" s="38">
        <f>SUM(L135:L136)</f>
        <v>0</v>
      </c>
    </row>
    <row r="135" spans="1:12" ht="14.25" hidden="1" customHeight="1" collapsed="1">
      <c r="A135" s="68">
        <v>2</v>
      </c>
      <c r="B135" s="43">
        <v>7</v>
      </c>
      <c r="C135" s="68">
        <v>1</v>
      </c>
      <c r="D135" s="48">
        <v>1</v>
      </c>
      <c r="E135" s="41">
        <v>1</v>
      </c>
      <c r="F135" s="44">
        <v>1</v>
      </c>
      <c r="G135" s="42" t="s">
        <v>102</v>
      </c>
      <c r="H135" s="37">
        <v>106</v>
      </c>
      <c r="I135" s="92">
        <v>0</v>
      </c>
      <c r="J135" s="92">
        <v>0</v>
      </c>
      <c r="K135" s="92">
        <v>0</v>
      </c>
      <c r="L135" s="92">
        <v>0</v>
      </c>
    </row>
    <row r="136" spans="1:12" ht="14.25" hidden="1" customHeight="1" collapsed="1">
      <c r="A136" s="48">
        <v>2</v>
      </c>
      <c r="B136" s="48">
        <v>7</v>
      </c>
      <c r="C136" s="52">
        <v>1</v>
      </c>
      <c r="D136" s="48">
        <v>1</v>
      </c>
      <c r="E136" s="49">
        <v>1</v>
      </c>
      <c r="F136" s="51">
        <v>2</v>
      </c>
      <c r="G136" s="50" t="s">
        <v>103</v>
      </c>
      <c r="H136" s="37">
        <v>107</v>
      </c>
      <c r="I136" s="54">
        <v>0</v>
      </c>
      <c r="J136" s="54">
        <v>0</v>
      </c>
      <c r="K136" s="54">
        <v>0</v>
      </c>
      <c r="L136" s="54">
        <v>0</v>
      </c>
    </row>
    <row r="137" spans="1:12" ht="25.5" hidden="1" customHeight="1" collapsed="1">
      <c r="A137" s="60">
        <v>2</v>
      </c>
      <c r="B137" s="61">
        <v>7</v>
      </c>
      <c r="C137" s="60">
        <v>2</v>
      </c>
      <c r="D137" s="61"/>
      <c r="E137" s="62"/>
      <c r="F137" s="64"/>
      <c r="G137" s="63" t="s">
        <v>104</v>
      </c>
      <c r="H137" s="37">
        <v>108</v>
      </c>
      <c r="I137" s="46">
        <f t="shared" ref="I137:L138" si="14">I138</f>
        <v>0</v>
      </c>
      <c r="J137" s="80">
        <f t="shared" si="14"/>
        <v>0</v>
      </c>
      <c r="K137" s="46">
        <f t="shared" si="14"/>
        <v>0</v>
      </c>
      <c r="L137" s="47">
        <f t="shared" si="14"/>
        <v>0</v>
      </c>
    </row>
    <row r="138" spans="1:12" ht="25.5" hidden="1" customHeight="1" collapsed="1">
      <c r="A138" s="52">
        <v>2</v>
      </c>
      <c r="B138" s="48">
        <v>7</v>
      </c>
      <c r="C138" s="52">
        <v>2</v>
      </c>
      <c r="D138" s="48">
        <v>1</v>
      </c>
      <c r="E138" s="49"/>
      <c r="F138" s="51"/>
      <c r="G138" s="50" t="s">
        <v>105</v>
      </c>
      <c r="H138" s="37">
        <v>109</v>
      </c>
      <c r="I138" s="39">
        <f t="shared" si="14"/>
        <v>0</v>
      </c>
      <c r="J138" s="78">
        <f t="shared" si="14"/>
        <v>0</v>
      </c>
      <c r="K138" s="39">
        <f t="shared" si="14"/>
        <v>0</v>
      </c>
      <c r="L138" s="38">
        <f t="shared" si="14"/>
        <v>0</v>
      </c>
    </row>
    <row r="139" spans="1:12" ht="25.5" hidden="1" customHeight="1" collapsed="1">
      <c r="A139" s="52">
        <v>2</v>
      </c>
      <c r="B139" s="48">
        <v>7</v>
      </c>
      <c r="C139" s="52">
        <v>2</v>
      </c>
      <c r="D139" s="48">
        <v>1</v>
      </c>
      <c r="E139" s="49">
        <v>1</v>
      </c>
      <c r="F139" s="51"/>
      <c r="G139" s="50" t="s">
        <v>105</v>
      </c>
      <c r="H139" s="37">
        <v>110</v>
      </c>
      <c r="I139" s="39">
        <f>SUM(I140:I141)</f>
        <v>0</v>
      </c>
      <c r="J139" s="78">
        <f>SUM(J140:J141)</f>
        <v>0</v>
      </c>
      <c r="K139" s="39">
        <f>SUM(K140:K141)</f>
        <v>0</v>
      </c>
      <c r="L139" s="38">
        <f>SUM(L140:L141)</f>
        <v>0</v>
      </c>
    </row>
    <row r="140" spans="1:12" ht="12" hidden="1" customHeight="1" collapsed="1">
      <c r="A140" s="52">
        <v>2</v>
      </c>
      <c r="B140" s="48">
        <v>7</v>
      </c>
      <c r="C140" s="52">
        <v>2</v>
      </c>
      <c r="D140" s="48">
        <v>1</v>
      </c>
      <c r="E140" s="49">
        <v>1</v>
      </c>
      <c r="F140" s="51">
        <v>1</v>
      </c>
      <c r="G140" s="50" t="s">
        <v>106</v>
      </c>
      <c r="H140" s="37">
        <v>111</v>
      </c>
      <c r="I140" s="54">
        <v>0</v>
      </c>
      <c r="J140" s="54">
        <v>0</v>
      </c>
      <c r="K140" s="54">
        <v>0</v>
      </c>
      <c r="L140" s="54">
        <v>0</v>
      </c>
    </row>
    <row r="141" spans="1:12" ht="15" hidden="1" customHeight="1" collapsed="1">
      <c r="A141" s="52">
        <v>2</v>
      </c>
      <c r="B141" s="48">
        <v>7</v>
      </c>
      <c r="C141" s="52">
        <v>2</v>
      </c>
      <c r="D141" s="48">
        <v>1</v>
      </c>
      <c r="E141" s="49">
        <v>1</v>
      </c>
      <c r="F141" s="51">
        <v>2</v>
      </c>
      <c r="G141" s="50" t="s">
        <v>107</v>
      </c>
      <c r="H141" s="37">
        <v>112</v>
      </c>
      <c r="I141" s="54">
        <v>0</v>
      </c>
      <c r="J141" s="54">
        <v>0</v>
      </c>
      <c r="K141" s="54">
        <v>0</v>
      </c>
      <c r="L141" s="54">
        <v>0</v>
      </c>
    </row>
    <row r="142" spans="1:12" ht="15" hidden="1" customHeight="1" collapsed="1">
      <c r="A142" s="52">
        <v>2</v>
      </c>
      <c r="B142" s="48">
        <v>7</v>
      </c>
      <c r="C142" s="52">
        <v>2</v>
      </c>
      <c r="D142" s="48">
        <v>2</v>
      </c>
      <c r="E142" s="49"/>
      <c r="F142" s="51"/>
      <c r="G142" s="50" t="s">
        <v>108</v>
      </c>
      <c r="H142" s="37">
        <v>113</v>
      </c>
      <c r="I142" s="39">
        <f>I143</f>
        <v>0</v>
      </c>
      <c r="J142" s="39">
        <f>J143</f>
        <v>0</v>
      </c>
      <c r="K142" s="39">
        <f>K143</f>
        <v>0</v>
      </c>
      <c r="L142" s="39">
        <f>L143</f>
        <v>0</v>
      </c>
    </row>
    <row r="143" spans="1:12" ht="15" hidden="1" customHeight="1" collapsed="1">
      <c r="A143" s="52">
        <v>2</v>
      </c>
      <c r="B143" s="48">
        <v>7</v>
      </c>
      <c r="C143" s="52">
        <v>2</v>
      </c>
      <c r="D143" s="48">
        <v>2</v>
      </c>
      <c r="E143" s="49">
        <v>1</v>
      </c>
      <c r="F143" s="51"/>
      <c r="G143" s="50" t="s">
        <v>108</v>
      </c>
      <c r="H143" s="37">
        <v>114</v>
      </c>
      <c r="I143" s="39">
        <f>SUM(I144)</f>
        <v>0</v>
      </c>
      <c r="J143" s="39">
        <f>SUM(J144)</f>
        <v>0</v>
      </c>
      <c r="K143" s="39">
        <f>SUM(K144)</f>
        <v>0</v>
      </c>
      <c r="L143" s="39">
        <f>SUM(L144)</f>
        <v>0</v>
      </c>
    </row>
    <row r="144" spans="1:12" ht="15" hidden="1" customHeight="1" collapsed="1">
      <c r="A144" s="52">
        <v>2</v>
      </c>
      <c r="B144" s="48">
        <v>7</v>
      </c>
      <c r="C144" s="52">
        <v>2</v>
      </c>
      <c r="D144" s="48">
        <v>2</v>
      </c>
      <c r="E144" s="49">
        <v>1</v>
      </c>
      <c r="F144" s="51">
        <v>1</v>
      </c>
      <c r="G144" s="50" t="s">
        <v>108</v>
      </c>
      <c r="H144" s="37">
        <v>115</v>
      </c>
      <c r="I144" s="54">
        <v>0</v>
      </c>
      <c r="J144" s="54">
        <v>0</v>
      </c>
      <c r="K144" s="54">
        <v>0</v>
      </c>
      <c r="L144" s="54">
        <v>0</v>
      </c>
    </row>
    <row r="145" spans="1:12" hidden="1" collapsed="1">
      <c r="A145" s="52">
        <v>2</v>
      </c>
      <c r="B145" s="48">
        <v>7</v>
      </c>
      <c r="C145" s="52">
        <v>3</v>
      </c>
      <c r="D145" s="48"/>
      <c r="E145" s="49"/>
      <c r="F145" s="51"/>
      <c r="G145" s="50" t="s">
        <v>109</v>
      </c>
      <c r="H145" s="37">
        <v>116</v>
      </c>
      <c r="I145" s="39">
        <f t="shared" ref="I145:L146" si="15">I146</f>
        <v>9000</v>
      </c>
      <c r="J145" s="78">
        <f t="shared" si="15"/>
        <v>7400</v>
      </c>
      <c r="K145" s="39">
        <f t="shared" si="15"/>
        <v>5142.92</v>
      </c>
      <c r="L145" s="38">
        <f t="shared" si="15"/>
        <v>5142.92</v>
      </c>
    </row>
    <row r="146" spans="1:12" hidden="1" collapsed="1">
      <c r="A146" s="60">
        <v>2</v>
      </c>
      <c r="B146" s="69">
        <v>7</v>
      </c>
      <c r="C146" s="93">
        <v>3</v>
      </c>
      <c r="D146" s="69">
        <v>1</v>
      </c>
      <c r="E146" s="70"/>
      <c r="F146" s="71"/>
      <c r="G146" s="72" t="s">
        <v>109</v>
      </c>
      <c r="H146" s="37">
        <v>117</v>
      </c>
      <c r="I146" s="66">
        <f t="shared" si="15"/>
        <v>9000</v>
      </c>
      <c r="J146" s="91">
        <f t="shared" si="15"/>
        <v>7400</v>
      </c>
      <c r="K146" s="66">
        <f t="shared" si="15"/>
        <v>5142.92</v>
      </c>
      <c r="L146" s="65">
        <f t="shared" si="15"/>
        <v>5142.92</v>
      </c>
    </row>
    <row r="147" spans="1:12" hidden="1" collapsed="1">
      <c r="A147" s="52">
        <v>2</v>
      </c>
      <c r="B147" s="48">
        <v>7</v>
      </c>
      <c r="C147" s="52">
        <v>3</v>
      </c>
      <c r="D147" s="48">
        <v>1</v>
      </c>
      <c r="E147" s="49">
        <v>1</v>
      </c>
      <c r="F147" s="51"/>
      <c r="G147" s="50" t="s">
        <v>109</v>
      </c>
      <c r="H147" s="37">
        <v>118</v>
      </c>
      <c r="I147" s="39">
        <f>SUM(I148:I149)</f>
        <v>9000</v>
      </c>
      <c r="J147" s="78">
        <f>SUM(J148:J149)</f>
        <v>7400</v>
      </c>
      <c r="K147" s="39">
        <f>SUM(K148:K149)</f>
        <v>5142.92</v>
      </c>
      <c r="L147" s="38">
        <f>SUM(L148:L149)</f>
        <v>5142.92</v>
      </c>
    </row>
    <row r="148" spans="1:12">
      <c r="A148" s="68">
        <v>2</v>
      </c>
      <c r="B148" s="43">
        <v>7</v>
      </c>
      <c r="C148" s="68">
        <v>3</v>
      </c>
      <c r="D148" s="43">
        <v>1</v>
      </c>
      <c r="E148" s="41">
        <v>1</v>
      </c>
      <c r="F148" s="44">
        <v>1</v>
      </c>
      <c r="G148" s="42" t="s">
        <v>110</v>
      </c>
      <c r="H148" s="37">
        <v>119</v>
      </c>
      <c r="I148" s="92">
        <v>9000</v>
      </c>
      <c r="J148" s="92">
        <v>7400</v>
      </c>
      <c r="K148" s="92">
        <v>5142.92</v>
      </c>
      <c r="L148" s="92">
        <v>5142.92</v>
      </c>
    </row>
    <row r="149" spans="1:12" ht="16.5" hidden="1" customHeight="1" collapsed="1">
      <c r="A149" s="52">
        <v>2</v>
      </c>
      <c r="B149" s="48">
        <v>7</v>
      </c>
      <c r="C149" s="52">
        <v>3</v>
      </c>
      <c r="D149" s="48">
        <v>1</v>
      </c>
      <c r="E149" s="49">
        <v>1</v>
      </c>
      <c r="F149" s="51">
        <v>2</v>
      </c>
      <c r="G149" s="50" t="s">
        <v>111</v>
      </c>
      <c r="H149" s="37">
        <v>120</v>
      </c>
      <c r="I149" s="54">
        <v>0</v>
      </c>
      <c r="J149" s="55">
        <v>0</v>
      </c>
      <c r="K149" s="55">
        <v>0</v>
      </c>
      <c r="L149" s="55">
        <v>0</v>
      </c>
    </row>
    <row r="150" spans="1:12" ht="15" hidden="1" customHeight="1" collapsed="1">
      <c r="A150" s="81">
        <v>2</v>
      </c>
      <c r="B150" s="81">
        <v>8</v>
      </c>
      <c r="C150" s="33"/>
      <c r="D150" s="57"/>
      <c r="E150" s="40"/>
      <c r="F150" s="94"/>
      <c r="G150" s="45" t="s">
        <v>112</v>
      </c>
      <c r="H150" s="37">
        <v>121</v>
      </c>
      <c r="I150" s="59">
        <f>I151</f>
        <v>0</v>
      </c>
      <c r="J150" s="79">
        <f>J151</f>
        <v>0</v>
      </c>
      <c r="K150" s="59">
        <f>K151</f>
        <v>0</v>
      </c>
      <c r="L150" s="58">
        <f>L151</f>
        <v>0</v>
      </c>
    </row>
    <row r="151" spans="1:12" ht="14.25" hidden="1" customHeight="1" collapsed="1">
      <c r="A151" s="60">
        <v>2</v>
      </c>
      <c r="B151" s="60">
        <v>8</v>
      </c>
      <c r="C151" s="60">
        <v>1</v>
      </c>
      <c r="D151" s="61"/>
      <c r="E151" s="62"/>
      <c r="F151" s="64"/>
      <c r="G151" s="42" t="s">
        <v>112</v>
      </c>
      <c r="H151" s="37">
        <v>122</v>
      </c>
      <c r="I151" s="59">
        <f>I152+I157</f>
        <v>0</v>
      </c>
      <c r="J151" s="79">
        <f>J152+J157</f>
        <v>0</v>
      </c>
      <c r="K151" s="59">
        <f>K152+K157</f>
        <v>0</v>
      </c>
      <c r="L151" s="58">
        <f>L152+L157</f>
        <v>0</v>
      </c>
    </row>
    <row r="152" spans="1:12" ht="13.5" hidden="1" customHeight="1" collapsed="1">
      <c r="A152" s="52">
        <v>2</v>
      </c>
      <c r="B152" s="48">
        <v>8</v>
      </c>
      <c r="C152" s="50">
        <v>1</v>
      </c>
      <c r="D152" s="48">
        <v>1</v>
      </c>
      <c r="E152" s="49"/>
      <c r="F152" s="51"/>
      <c r="G152" s="50" t="s">
        <v>113</v>
      </c>
      <c r="H152" s="37">
        <v>123</v>
      </c>
      <c r="I152" s="39">
        <f>I153</f>
        <v>0</v>
      </c>
      <c r="J152" s="78">
        <f>J153</f>
        <v>0</v>
      </c>
      <c r="K152" s="39">
        <f>K153</f>
        <v>0</v>
      </c>
      <c r="L152" s="38">
        <f>L153</f>
        <v>0</v>
      </c>
    </row>
    <row r="153" spans="1:12" ht="13.5" hidden="1" customHeight="1" collapsed="1">
      <c r="A153" s="52">
        <v>2</v>
      </c>
      <c r="B153" s="48">
        <v>8</v>
      </c>
      <c r="C153" s="42">
        <v>1</v>
      </c>
      <c r="D153" s="43">
        <v>1</v>
      </c>
      <c r="E153" s="41">
        <v>1</v>
      </c>
      <c r="F153" s="44"/>
      <c r="G153" s="50" t="s">
        <v>113</v>
      </c>
      <c r="H153" s="37">
        <v>124</v>
      </c>
      <c r="I153" s="59">
        <f>SUM(I154:I156)</f>
        <v>0</v>
      </c>
      <c r="J153" s="59">
        <f>SUM(J154:J156)</f>
        <v>0</v>
      </c>
      <c r="K153" s="59">
        <f>SUM(K154:K156)</f>
        <v>0</v>
      </c>
      <c r="L153" s="59">
        <f>SUM(L154:L156)</f>
        <v>0</v>
      </c>
    </row>
    <row r="154" spans="1:12" ht="13.5" hidden="1" customHeight="1" collapsed="1">
      <c r="A154" s="48">
        <v>2</v>
      </c>
      <c r="B154" s="43">
        <v>8</v>
      </c>
      <c r="C154" s="50">
        <v>1</v>
      </c>
      <c r="D154" s="48">
        <v>1</v>
      </c>
      <c r="E154" s="49">
        <v>1</v>
      </c>
      <c r="F154" s="51">
        <v>1</v>
      </c>
      <c r="G154" s="50" t="s">
        <v>114</v>
      </c>
      <c r="H154" s="37">
        <v>125</v>
      </c>
      <c r="I154" s="54">
        <v>0</v>
      </c>
      <c r="J154" s="54">
        <v>0</v>
      </c>
      <c r="K154" s="54">
        <v>0</v>
      </c>
      <c r="L154" s="54">
        <v>0</v>
      </c>
    </row>
    <row r="155" spans="1:12" ht="15.75" hidden="1" customHeight="1" collapsed="1">
      <c r="A155" s="60">
        <v>2</v>
      </c>
      <c r="B155" s="69">
        <v>8</v>
      </c>
      <c r="C155" s="72">
        <v>1</v>
      </c>
      <c r="D155" s="69">
        <v>1</v>
      </c>
      <c r="E155" s="70">
        <v>1</v>
      </c>
      <c r="F155" s="71">
        <v>2</v>
      </c>
      <c r="G155" s="72" t="s">
        <v>115</v>
      </c>
      <c r="H155" s="37">
        <v>126</v>
      </c>
      <c r="I155" s="95">
        <v>0</v>
      </c>
      <c r="J155" s="95">
        <v>0</v>
      </c>
      <c r="K155" s="95">
        <v>0</v>
      </c>
      <c r="L155" s="95">
        <v>0</v>
      </c>
    </row>
    <row r="156" spans="1:12" hidden="1" collapsed="1">
      <c r="A156" s="60">
        <v>2</v>
      </c>
      <c r="B156" s="69">
        <v>8</v>
      </c>
      <c r="C156" s="72">
        <v>1</v>
      </c>
      <c r="D156" s="69">
        <v>1</v>
      </c>
      <c r="E156" s="70">
        <v>1</v>
      </c>
      <c r="F156" s="71">
        <v>3</v>
      </c>
      <c r="G156" s="72" t="s">
        <v>116</v>
      </c>
      <c r="H156" s="37">
        <v>127</v>
      </c>
      <c r="I156" s="95">
        <v>0</v>
      </c>
      <c r="J156" s="96">
        <v>0</v>
      </c>
      <c r="K156" s="95">
        <v>0</v>
      </c>
      <c r="L156" s="73">
        <v>0</v>
      </c>
    </row>
    <row r="157" spans="1:12" ht="15" hidden="1" customHeight="1" collapsed="1">
      <c r="A157" s="52">
        <v>2</v>
      </c>
      <c r="B157" s="48">
        <v>8</v>
      </c>
      <c r="C157" s="50">
        <v>1</v>
      </c>
      <c r="D157" s="48">
        <v>2</v>
      </c>
      <c r="E157" s="49"/>
      <c r="F157" s="51"/>
      <c r="G157" s="50" t="s">
        <v>117</v>
      </c>
      <c r="H157" s="37">
        <v>128</v>
      </c>
      <c r="I157" s="39">
        <f t="shared" ref="I157:L158" si="16">I158</f>
        <v>0</v>
      </c>
      <c r="J157" s="78">
        <f t="shared" si="16"/>
        <v>0</v>
      </c>
      <c r="K157" s="39">
        <f t="shared" si="16"/>
        <v>0</v>
      </c>
      <c r="L157" s="38">
        <f t="shared" si="16"/>
        <v>0</v>
      </c>
    </row>
    <row r="158" spans="1:12" hidden="1" collapsed="1">
      <c r="A158" s="52">
        <v>2</v>
      </c>
      <c r="B158" s="48">
        <v>8</v>
      </c>
      <c r="C158" s="50">
        <v>1</v>
      </c>
      <c r="D158" s="48">
        <v>2</v>
      </c>
      <c r="E158" s="49">
        <v>1</v>
      </c>
      <c r="F158" s="51"/>
      <c r="G158" s="50" t="s">
        <v>117</v>
      </c>
      <c r="H158" s="37">
        <v>129</v>
      </c>
      <c r="I158" s="39">
        <f t="shared" si="16"/>
        <v>0</v>
      </c>
      <c r="J158" s="78">
        <f t="shared" si="16"/>
        <v>0</v>
      </c>
      <c r="K158" s="39">
        <f t="shared" si="16"/>
        <v>0</v>
      </c>
      <c r="L158" s="38">
        <f t="shared" si="16"/>
        <v>0</v>
      </c>
    </row>
    <row r="159" spans="1:12" hidden="1" collapsed="1">
      <c r="A159" s="60">
        <v>2</v>
      </c>
      <c r="B159" s="61">
        <v>8</v>
      </c>
      <c r="C159" s="63">
        <v>1</v>
      </c>
      <c r="D159" s="61">
        <v>2</v>
      </c>
      <c r="E159" s="62">
        <v>1</v>
      </c>
      <c r="F159" s="64">
        <v>1</v>
      </c>
      <c r="G159" s="50" t="s">
        <v>117</v>
      </c>
      <c r="H159" s="37">
        <v>130</v>
      </c>
      <c r="I159" s="97">
        <v>0</v>
      </c>
      <c r="J159" s="55">
        <v>0</v>
      </c>
      <c r="K159" s="55">
        <v>0</v>
      </c>
      <c r="L159" s="55">
        <v>0</v>
      </c>
    </row>
    <row r="160" spans="1:12" ht="39.75" hidden="1" customHeight="1" collapsed="1">
      <c r="A160" s="81">
        <v>2</v>
      </c>
      <c r="B160" s="33">
        <v>9</v>
      </c>
      <c r="C160" s="35"/>
      <c r="D160" s="33"/>
      <c r="E160" s="34"/>
      <c r="F160" s="36"/>
      <c r="G160" s="35" t="s">
        <v>118</v>
      </c>
      <c r="H160" s="37">
        <v>131</v>
      </c>
      <c r="I160" s="39">
        <f>I161+I165</f>
        <v>0</v>
      </c>
      <c r="J160" s="78">
        <f>J161+J165</f>
        <v>0</v>
      </c>
      <c r="K160" s="39">
        <f>K161+K165</f>
        <v>0</v>
      </c>
      <c r="L160" s="38">
        <f>L161+L165</f>
        <v>0</v>
      </c>
    </row>
    <row r="161" spans="1:12" s="63" customFormat="1" ht="39" hidden="1" customHeight="1" collapsed="1">
      <c r="A161" s="52">
        <v>2</v>
      </c>
      <c r="B161" s="48">
        <v>9</v>
      </c>
      <c r="C161" s="50">
        <v>1</v>
      </c>
      <c r="D161" s="48"/>
      <c r="E161" s="49"/>
      <c r="F161" s="51"/>
      <c r="G161" s="50" t="s">
        <v>119</v>
      </c>
      <c r="H161" s="37">
        <v>132</v>
      </c>
      <c r="I161" s="39">
        <f t="shared" ref="I161:L163" si="17">I162</f>
        <v>0</v>
      </c>
      <c r="J161" s="78">
        <f t="shared" si="17"/>
        <v>0</v>
      </c>
      <c r="K161" s="39">
        <f t="shared" si="17"/>
        <v>0</v>
      </c>
      <c r="L161" s="38">
        <f t="shared" si="17"/>
        <v>0</v>
      </c>
    </row>
    <row r="162" spans="1:12" ht="42.75" hidden="1" customHeight="1" collapsed="1">
      <c r="A162" s="68">
        <v>2</v>
      </c>
      <c r="B162" s="43">
        <v>9</v>
      </c>
      <c r="C162" s="42">
        <v>1</v>
      </c>
      <c r="D162" s="43">
        <v>1</v>
      </c>
      <c r="E162" s="41"/>
      <c r="F162" s="44"/>
      <c r="G162" s="50" t="s">
        <v>120</v>
      </c>
      <c r="H162" s="37">
        <v>133</v>
      </c>
      <c r="I162" s="59">
        <f t="shared" si="17"/>
        <v>0</v>
      </c>
      <c r="J162" s="79">
        <f t="shared" si="17"/>
        <v>0</v>
      </c>
      <c r="K162" s="59">
        <f t="shared" si="17"/>
        <v>0</v>
      </c>
      <c r="L162" s="58">
        <f t="shared" si="17"/>
        <v>0</v>
      </c>
    </row>
    <row r="163" spans="1:12" ht="38.25" hidden="1" customHeight="1" collapsed="1">
      <c r="A163" s="52">
        <v>2</v>
      </c>
      <c r="B163" s="48">
        <v>9</v>
      </c>
      <c r="C163" s="52">
        <v>1</v>
      </c>
      <c r="D163" s="48">
        <v>1</v>
      </c>
      <c r="E163" s="49">
        <v>1</v>
      </c>
      <c r="F163" s="51"/>
      <c r="G163" s="50" t="s">
        <v>120</v>
      </c>
      <c r="H163" s="37">
        <v>134</v>
      </c>
      <c r="I163" s="39">
        <f t="shared" si="17"/>
        <v>0</v>
      </c>
      <c r="J163" s="78">
        <f t="shared" si="17"/>
        <v>0</v>
      </c>
      <c r="K163" s="39">
        <f t="shared" si="17"/>
        <v>0</v>
      </c>
      <c r="L163" s="38">
        <f t="shared" si="17"/>
        <v>0</v>
      </c>
    </row>
    <row r="164" spans="1:12" ht="38.25" hidden="1" customHeight="1" collapsed="1">
      <c r="A164" s="68">
        <v>2</v>
      </c>
      <c r="B164" s="43">
        <v>9</v>
      </c>
      <c r="C164" s="43">
        <v>1</v>
      </c>
      <c r="D164" s="43">
        <v>1</v>
      </c>
      <c r="E164" s="41">
        <v>1</v>
      </c>
      <c r="F164" s="44">
        <v>1</v>
      </c>
      <c r="G164" s="50" t="s">
        <v>120</v>
      </c>
      <c r="H164" s="37">
        <v>135</v>
      </c>
      <c r="I164" s="92">
        <v>0</v>
      </c>
      <c r="J164" s="92">
        <v>0</v>
      </c>
      <c r="K164" s="92">
        <v>0</v>
      </c>
      <c r="L164" s="92">
        <v>0</v>
      </c>
    </row>
    <row r="165" spans="1:12" ht="41.25" hidden="1" customHeight="1" collapsed="1">
      <c r="A165" s="52">
        <v>2</v>
      </c>
      <c r="B165" s="48">
        <v>9</v>
      </c>
      <c r="C165" s="48">
        <v>2</v>
      </c>
      <c r="D165" s="48"/>
      <c r="E165" s="49"/>
      <c r="F165" s="51"/>
      <c r="G165" s="50" t="s">
        <v>121</v>
      </c>
      <c r="H165" s="37">
        <v>136</v>
      </c>
      <c r="I165" s="39">
        <f>SUM(I166+I171)</f>
        <v>0</v>
      </c>
      <c r="J165" s="39">
        <f>SUM(J166+J171)</f>
        <v>0</v>
      </c>
      <c r="K165" s="39">
        <f>SUM(K166+K171)</f>
        <v>0</v>
      </c>
      <c r="L165" s="39">
        <f>SUM(L166+L171)</f>
        <v>0</v>
      </c>
    </row>
    <row r="166" spans="1:12" ht="44.25" hidden="1" customHeight="1" collapsed="1">
      <c r="A166" s="52">
        <v>2</v>
      </c>
      <c r="B166" s="48">
        <v>9</v>
      </c>
      <c r="C166" s="48">
        <v>2</v>
      </c>
      <c r="D166" s="43">
        <v>1</v>
      </c>
      <c r="E166" s="41"/>
      <c r="F166" s="44"/>
      <c r="G166" s="42" t="s">
        <v>122</v>
      </c>
      <c r="H166" s="37">
        <v>137</v>
      </c>
      <c r="I166" s="59">
        <f>I167</f>
        <v>0</v>
      </c>
      <c r="J166" s="79">
        <f>J167</f>
        <v>0</v>
      </c>
      <c r="K166" s="59">
        <f>K167</f>
        <v>0</v>
      </c>
      <c r="L166" s="58">
        <f>L167</f>
        <v>0</v>
      </c>
    </row>
    <row r="167" spans="1:12" ht="40.5" hidden="1" customHeight="1" collapsed="1">
      <c r="A167" s="68">
        <v>2</v>
      </c>
      <c r="B167" s="43">
        <v>9</v>
      </c>
      <c r="C167" s="43">
        <v>2</v>
      </c>
      <c r="D167" s="48">
        <v>1</v>
      </c>
      <c r="E167" s="49">
        <v>1</v>
      </c>
      <c r="F167" s="51"/>
      <c r="G167" s="42" t="s">
        <v>123</v>
      </c>
      <c r="H167" s="37">
        <v>138</v>
      </c>
      <c r="I167" s="39">
        <f>SUM(I168:I170)</f>
        <v>0</v>
      </c>
      <c r="J167" s="78">
        <f>SUM(J168:J170)</f>
        <v>0</v>
      </c>
      <c r="K167" s="39">
        <f>SUM(K168:K170)</f>
        <v>0</v>
      </c>
      <c r="L167" s="38">
        <f>SUM(L168:L170)</f>
        <v>0</v>
      </c>
    </row>
    <row r="168" spans="1:12" ht="53.25" hidden="1" customHeight="1" collapsed="1">
      <c r="A168" s="60">
        <v>2</v>
      </c>
      <c r="B168" s="69">
        <v>9</v>
      </c>
      <c r="C168" s="69">
        <v>2</v>
      </c>
      <c r="D168" s="69">
        <v>1</v>
      </c>
      <c r="E168" s="70">
        <v>1</v>
      </c>
      <c r="F168" s="71">
        <v>1</v>
      </c>
      <c r="G168" s="42" t="s">
        <v>124</v>
      </c>
      <c r="H168" s="37">
        <v>139</v>
      </c>
      <c r="I168" s="95">
        <v>0</v>
      </c>
      <c r="J168" s="53">
        <v>0</v>
      </c>
      <c r="K168" s="53">
        <v>0</v>
      </c>
      <c r="L168" s="53">
        <v>0</v>
      </c>
    </row>
    <row r="169" spans="1:12" ht="51.75" hidden="1" customHeight="1" collapsed="1">
      <c r="A169" s="52">
        <v>2</v>
      </c>
      <c r="B169" s="48">
        <v>9</v>
      </c>
      <c r="C169" s="48">
        <v>2</v>
      </c>
      <c r="D169" s="48">
        <v>1</v>
      </c>
      <c r="E169" s="49">
        <v>1</v>
      </c>
      <c r="F169" s="51">
        <v>2</v>
      </c>
      <c r="G169" s="42" t="s">
        <v>125</v>
      </c>
      <c r="H169" s="37">
        <v>140</v>
      </c>
      <c r="I169" s="54">
        <v>0</v>
      </c>
      <c r="J169" s="98">
        <v>0</v>
      </c>
      <c r="K169" s="98">
        <v>0</v>
      </c>
      <c r="L169" s="98">
        <v>0</v>
      </c>
    </row>
    <row r="170" spans="1:12" ht="54.75" hidden="1" customHeight="1" collapsed="1">
      <c r="A170" s="52">
        <v>2</v>
      </c>
      <c r="B170" s="48">
        <v>9</v>
      </c>
      <c r="C170" s="48">
        <v>2</v>
      </c>
      <c r="D170" s="48">
        <v>1</v>
      </c>
      <c r="E170" s="49">
        <v>1</v>
      </c>
      <c r="F170" s="51">
        <v>3</v>
      </c>
      <c r="G170" s="42" t="s">
        <v>126</v>
      </c>
      <c r="H170" s="37">
        <v>141</v>
      </c>
      <c r="I170" s="54">
        <v>0</v>
      </c>
      <c r="J170" s="54">
        <v>0</v>
      </c>
      <c r="K170" s="54">
        <v>0</v>
      </c>
      <c r="L170" s="54">
        <v>0</v>
      </c>
    </row>
    <row r="171" spans="1:12" ht="39" hidden="1" customHeight="1" collapsed="1">
      <c r="A171" s="99">
        <v>2</v>
      </c>
      <c r="B171" s="99">
        <v>9</v>
      </c>
      <c r="C171" s="99">
        <v>2</v>
      </c>
      <c r="D171" s="99">
        <v>2</v>
      </c>
      <c r="E171" s="99"/>
      <c r="F171" s="99"/>
      <c r="G171" s="50" t="s">
        <v>127</v>
      </c>
      <c r="H171" s="37">
        <v>142</v>
      </c>
      <c r="I171" s="39">
        <f>I172</f>
        <v>0</v>
      </c>
      <c r="J171" s="78">
        <f>J172</f>
        <v>0</v>
      </c>
      <c r="K171" s="39">
        <f>K172</f>
        <v>0</v>
      </c>
      <c r="L171" s="38">
        <f>L172</f>
        <v>0</v>
      </c>
    </row>
    <row r="172" spans="1:12" ht="43.5" hidden="1" customHeight="1" collapsed="1">
      <c r="A172" s="52">
        <v>2</v>
      </c>
      <c r="B172" s="48">
        <v>9</v>
      </c>
      <c r="C172" s="48">
        <v>2</v>
      </c>
      <c r="D172" s="48">
        <v>2</v>
      </c>
      <c r="E172" s="49">
        <v>1</v>
      </c>
      <c r="F172" s="51"/>
      <c r="G172" s="42" t="s">
        <v>128</v>
      </c>
      <c r="H172" s="37">
        <v>143</v>
      </c>
      <c r="I172" s="59">
        <f>SUM(I173:I175)</f>
        <v>0</v>
      </c>
      <c r="J172" s="59">
        <f>SUM(J173:J175)</f>
        <v>0</v>
      </c>
      <c r="K172" s="59">
        <f>SUM(K173:K175)</f>
        <v>0</v>
      </c>
      <c r="L172" s="59">
        <f>SUM(L173:L175)</f>
        <v>0</v>
      </c>
    </row>
    <row r="173" spans="1:12" ht="54.75" hidden="1" customHeight="1" collapsed="1">
      <c r="A173" s="52">
        <v>2</v>
      </c>
      <c r="B173" s="48">
        <v>9</v>
      </c>
      <c r="C173" s="48">
        <v>2</v>
      </c>
      <c r="D173" s="48">
        <v>2</v>
      </c>
      <c r="E173" s="48">
        <v>1</v>
      </c>
      <c r="F173" s="51">
        <v>1</v>
      </c>
      <c r="G173" s="100" t="s">
        <v>129</v>
      </c>
      <c r="H173" s="37">
        <v>144</v>
      </c>
      <c r="I173" s="54">
        <v>0</v>
      </c>
      <c r="J173" s="53">
        <v>0</v>
      </c>
      <c r="K173" s="53">
        <v>0</v>
      </c>
      <c r="L173" s="53">
        <v>0</v>
      </c>
    </row>
    <row r="174" spans="1:12" ht="54" hidden="1" customHeight="1" collapsed="1">
      <c r="A174" s="61">
        <v>2</v>
      </c>
      <c r="B174" s="63">
        <v>9</v>
      </c>
      <c r="C174" s="61">
        <v>2</v>
      </c>
      <c r="D174" s="62">
        <v>2</v>
      </c>
      <c r="E174" s="62">
        <v>1</v>
      </c>
      <c r="F174" s="64">
        <v>2</v>
      </c>
      <c r="G174" s="63" t="s">
        <v>130</v>
      </c>
      <c r="H174" s="37">
        <v>145</v>
      </c>
      <c r="I174" s="53">
        <v>0</v>
      </c>
      <c r="J174" s="55">
        <v>0</v>
      </c>
      <c r="K174" s="55">
        <v>0</v>
      </c>
      <c r="L174" s="55">
        <v>0</v>
      </c>
    </row>
    <row r="175" spans="1:12" ht="54" hidden="1" customHeight="1" collapsed="1">
      <c r="A175" s="48">
        <v>2</v>
      </c>
      <c r="B175" s="72">
        <v>9</v>
      </c>
      <c r="C175" s="69">
        <v>2</v>
      </c>
      <c r="D175" s="70">
        <v>2</v>
      </c>
      <c r="E175" s="70">
        <v>1</v>
      </c>
      <c r="F175" s="71">
        <v>3</v>
      </c>
      <c r="G175" s="72" t="s">
        <v>131</v>
      </c>
      <c r="H175" s="37">
        <v>146</v>
      </c>
      <c r="I175" s="98">
        <v>0</v>
      </c>
      <c r="J175" s="98">
        <v>0</v>
      </c>
      <c r="K175" s="98">
        <v>0</v>
      </c>
      <c r="L175" s="98">
        <v>0</v>
      </c>
    </row>
    <row r="176" spans="1:12" ht="76.5" hidden="1" customHeight="1" collapsed="1">
      <c r="A176" s="33">
        <v>3</v>
      </c>
      <c r="B176" s="35"/>
      <c r="C176" s="33"/>
      <c r="D176" s="34"/>
      <c r="E176" s="34"/>
      <c r="F176" s="36"/>
      <c r="G176" s="86" t="s">
        <v>132</v>
      </c>
      <c r="H176" s="37">
        <v>147</v>
      </c>
      <c r="I176" s="38">
        <f>SUM(I177+I230+I295)</f>
        <v>0</v>
      </c>
      <c r="J176" s="78">
        <f>SUM(J177+J230+J295)</f>
        <v>0</v>
      </c>
      <c r="K176" s="39">
        <f>SUM(K177+K230+K295)</f>
        <v>0</v>
      </c>
      <c r="L176" s="38">
        <f>SUM(L177+L230+L295)</f>
        <v>0</v>
      </c>
    </row>
    <row r="177" spans="1:16" ht="34.5" hidden="1" customHeight="1" collapsed="1">
      <c r="A177" s="81">
        <v>3</v>
      </c>
      <c r="B177" s="33">
        <v>1</v>
      </c>
      <c r="C177" s="57"/>
      <c r="D177" s="40"/>
      <c r="E177" s="40"/>
      <c r="F177" s="94"/>
      <c r="G177" s="77" t="s">
        <v>133</v>
      </c>
      <c r="H177" s="37">
        <v>148</v>
      </c>
      <c r="I177" s="38">
        <f>SUM(I178+I201+I208+I220+I224)</f>
        <v>0</v>
      </c>
      <c r="J177" s="58">
        <f>SUM(J178+J201+J208+J220+J224)</f>
        <v>0</v>
      </c>
      <c r="K177" s="58">
        <f>SUM(K178+K201+K208+K220+K224)</f>
        <v>0</v>
      </c>
      <c r="L177" s="58">
        <f>SUM(L178+L201+L208+L220+L224)</f>
        <v>0</v>
      </c>
    </row>
    <row r="178" spans="1:16" ht="30.75" hidden="1" customHeight="1" collapsed="1">
      <c r="A178" s="43">
        <v>3</v>
      </c>
      <c r="B178" s="42">
        <v>1</v>
      </c>
      <c r="C178" s="43">
        <v>1</v>
      </c>
      <c r="D178" s="41"/>
      <c r="E178" s="41"/>
      <c r="F178" s="101"/>
      <c r="G178" s="52" t="s">
        <v>134</v>
      </c>
      <c r="H178" s="37">
        <v>149</v>
      </c>
      <c r="I178" s="58">
        <f>SUM(I179+I182+I187+I193+I198)</f>
        <v>0</v>
      </c>
      <c r="J178" s="78">
        <f>SUM(J179+J182+J187+J193+J198)</f>
        <v>0</v>
      </c>
      <c r="K178" s="39">
        <f>SUM(K179+K182+K187+K193+K198)</f>
        <v>0</v>
      </c>
      <c r="L178" s="38">
        <f>SUM(L179+L182+L187+L193+L198)</f>
        <v>0</v>
      </c>
    </row>
    <row r="179" spans="1:16" ht="12.75" hidden="1" customHeight="1" collapsed="1">
      <c r="A179" s="48">
        <v>3</v>
      </c>
      <c r="B179" s="50">
        <v>1</v>
      </c>
      <c r="C179" s="48">
        <v>1</v>
      </c>
      <c r="D179" s="49">
        <v>1</v>
      </c>
      <c r="E179" s="49"/>
      <c r="F179" s="102"/>
      <c r="G179" s="52" t="s">
        <v>135</v>
      </c>
      <c r="H179" s="37">
        <v>150</v>
      </c>
      <c r="I179" s="38">
        <f t="shared" ref="I179:L180" si="18">I180</f>
        <v>0</v>
      </c>
      <c r="J179" s="79">
        <f t="shared" si="18"/>
        <v>0</v>
      </c>
      <c r="K179" s="59">
        <f t="shared" si="18"/>
        <v>0</v>
      </c>
      <c r="L179" s="58">
        <f t="shared" si="18"/>
        <v>0</v>
      </c>
    </row>
    <row r="180" spans="1:16" ht="13.5" hidden="1" customHeight="1" collapsed="1">
      <c r="A180" s="48">
        <v>3</v>
      </c>
      <c r="B180" s="50">
        <v>1</v>
      </c>
      <c r="C180" s="48">
        <v>1</v>
      </c>
      <c r="D180" s="49">
        <v>1</v>
      </c>
      <c r="E180" s="49">
        <v>1</v>
      </c>
      <c r="F180" s="82"/>
      <c r="G180" s="52" t="s">
        <v>136</v>
      </c>
      <c r="H180" s="37">
        <v>151</v>
      </c>
      <c r="I180" s="58">
        <f t="shared" si="18"/>
        <v>0</v>
      </c>
      <c r="J180" s="38">
        <f t="shared" si="18"/>
        <v>0</v>
      </c>
      <c r="K180" s="38">
        <f t="shared" si="18"/>
        <v>0</v>
      </c>
      <c r="L180" s="38">
        <f t="shared" si="18"/>
        <v>0</v>
      </c>
    </row>
    <row r="181" spans="1:16" ht="13.5" hidden="1" customHeight="1" collapsed="1">
      <c r="A181" s="48">
        <v>3</v>
      </c>
      <c r="B181" s="50">
        <v>1</v>
      </c>
      <c r="C181" s="48">
        <v>1</v>
      </c>
      <c r="D181" s="49">
        <v>1</v>
      </c>
      <c r="E181" s="49">
        <v>1</v>
      </c>
      <c r="F181" s="82">
        <v>1</v>
      </c>
      <c r="G181" s="52" t="s">
        <v>136</v>
      </c>
      <c r="H181" s="37">
        <v>152</v>
      </c>
      <c r="I181" s="55">
        <v>0</v>
      </c>
      <c r="J181" s="55">
        <v>0</v>
      </c>
      <c r="K181" s="55">
        <v>0</v>
      </c>
      <c r="L181" s="55">
        <v>0</v>
      </c>
    </row>
    <row r="182" spans="1:16" ht="14.25" hidden="1" customHeight="1" collapsed="1">
      <c r="A182" s="43">
        <v>3</v>
      </c>
      <c r="B182" s="41">
        <v>1</v>
      </c>
      <c r="C182" s="41">
        <v>1</v>
      </c>
      <c r="D182" s="41">
        <v>2</v>
      </c>
      <c r="E182" s="41"/>
      <c r="F182" s="44"/>
      <c r="G182" s="42" t="s">
        <v>137</v>
      </c>
      <c r="H182" s="37">
        <v>153</v>
      </c>
      <c r="I182" s="58">
        <f>I183</f>
        <v>0</v>
      </c>
      <c r="J182" s="79">
        <f>J183</f>
        <v>0</v>
      </c>
      <c r="K182" s="59">
        <f>K183</f>
        <v>0</v>
      </c>
      <c r="L182" s="58">
        <f>L183</f>
        <v>0</v>
      </c>
    </row>
    <row r="183" spans="1:16" ht="13.5" hidden="1" customHeight="1" collapsed="1">
      <c r="A183" s="48">
        <v>3</v>
      </c>
      <c r="B183" s="49">
        <v>1</v>
      </c>
      <c r="C183" s="49">
        <v>1</v>
      </c>
      <c r="D183" s="49">
        <v>2</v>
      </c>
      <c r="E183" s="49">
        <v>1</v>
      </c>
      <c r="F183" s="51"/>
      <c r="G183" s="42" t="s">
        <v>137</v>
      </c>
      <c r="H183" s="37">
        <v>154</v>
      </c>
      <c r="I183" s="38">
        <f>SUM(I184:I186)</f>
        <v>0</v>
      </c>
      <c r="J183" s="78">
        <f>SUM(J184:J186)</f>
        <v>0</v>
      </c>
      <c r="K183" s="39">
        <f>SUM(K184:K186)</f>
        <v>0</v>
      </c>
      <c r="L183" s="38">
        <f>SUM(L184:L186)</f>
        <v>0</v>
      </c>
    </row>
    <row r="184" spans="1:16" ht="14.25" hidden="1" customHeight="1" collapsed="1">
      <c r="A184" s="43">
        <v>3</v>
      </c>
      <c r="B184" s="41">
        <v>1</v>
      </c>
      <c r="C184" s="41">
        <v>1</v>
      </c>
      <c r="D184" s="41">
        <v>2</v>
      </c>
      <c r="E184" s="41">
        <v>1</v>
      </c>
      <c r="F184" s="44">
        <v>1</v>
      </c>
      <c r="G184" s="42" t="s">
        <v>138</v>
      </c>
      <c r="H184" s="37">
        <v>155</v>
      </c>
      <c r="I184" s="53">
        <v>0</v>
      </c>
      <c r="J184" s="53">
        <v>0</v>
      </c>
      <c r="K184" s="53">
        <v>0</v>
      </c>
      <c r="L184" s="98">
        <v>0</v>
      </c>
    </row>
    <row r="185" spans="1:16" ht="14.25" hidden="1" customHeight="1" collapsed="1">
      <c r="A185" s="48">
        <v>3</v>
      </c>
      <c r="B185" s="49">
        <v>1</v>
      </c>
      <c r="C185" s="49">
        <v>1</v>
      </c>
      <c r="D185" s="49">
        <v>2</v>
      </c>
      <c r="E185" s="49">
        <v>1</v>
      </c>
      <c r="F185" s="51">
        <v>2</v>
      </c>
      <c r="G185" s="50" t="s">
        <v>139</v>
      </c>
      <c r="H185" s="37">
        <v>156</v>
      </c>
      <c r="I185" s="55">
        <v>0</v>
      </c>
      <c r="J185" s="55">
        <v>0</v>
      </c>
      <c r="K185" s="55">
        <v>0</v>
      </c>
      <c r="L185" s="55">
        <v>0</v>
      </c>
    </row>
    <row r="186" spans="1:16" ht="26.25" hidden="1" customHeight="1" collapsed="1">
      <c r="A186" s="43">
        <v>3</v>
      </c>
      <c r="B186" s="41">
        <v>1</v>
      </c>
      <c r="C186" s="41">
        <v>1</v>
      </c>
      <c r="D186" s="41">
        <v>2</v>
      </c>
      <c r="E186" s="41">
        <v>1</v>
      </c>
      <c r="F186" s="44">
        <v>3</v>
      </c>
      <c r="G186" s="42" t="s">
        <v>140</v>
      </c>
      <c r="H186" s="37">
        <v>157</v>
      </c>
      <c r="I186" s="53">
        <v>0</v>
      </c>
      <c r="J186" s="53">
        <v>0</v>
      </c>
      <c r="K186" s="53">
        <v>0</v>
      </c>
      <c r="L186" s="98">
        <v>0</v>
      </c>
    </row>
    <row r="187" spans="1:16" ht="14.25" hidden="1" customHeight="1" collapsed="1">
      <c r="A187" s="48">
        <v>3</v>
      </c>
      <c r="B187" s="49">
        <v>1</v>
      </c>
      <c r="C187" s="49">
        <v>1</v>
      </c>
      <c r="D187" s="49">
        <v>3</v>
      </c>
      <c r="E187" s="49"/>
      <c r="F187" s="51"/>
      <c r="G187" s="50" t="s">
        <v>141</v>
      </c>
      <c r="H187" s="37">
        <v>158</v>
      </c>
      <c r="I187" s="38">
        <f>I188</f>
        <v>0</v>
      </c>
      <c r="J187" s="78">
        <f>J188</f>
        <v>0</v>
      </c>
      <c r="K187" s="39">
        <f>K188</f>
        <v>0</v>
      </c>
      <c r="L187" s="38">
        <f>L188</f>
        <v>0</v>
      </c>
    </row>
    <row r="188" spans="1:16" ht="14.25" hidden="1" customHeight="1" collapsed="1">
      <c r="A188" s="48">
        <v>3</v>
      </c>
      <c r="B188" s="49">
        <v>1</v>
      </c>
      <c r="C188" s="49">
        <v>1</v>
      </c>
      <c r="D188" s="49">
        <v>3</v>
      </c>
      <c r="E188" s="49">
        <v>1</v>
      </c>
      <c r="F188" s="51"/>
      <c r="G188" s="50" t="s">
        <v>141</v>
      </c>
      <c r="H188" s="37">
        <v>159</v>
      </c>
      <c r="I188" s="38">
        <f t="shared" ref="I188:P188" si="19">SUM(I189:I192)</f>
        <v>0</v>
      </c>
      <c r="J188" s="38">
        <f t="shared" si="19"/>
        <v>0</v>
      </c>
      <c r="K188" s="38">
        <f t="shared" si="19"/>
        <v>0</v>
      </c>
      <c r="L188" s="38">
        <f t="shared" si="19"/>
        <v>0</v>
      </c>
      <c r="M188" s="38">
        <f t="shared" si="19"/>
        <v>0</v>
      </c>
      <c r="N188" s="38">
        <f t="shared" si="19"/>
        <v>0</v>
      </c>
      <c r="O188" s="38">
        <f t="shared" si="19"/>
        <v>0</v>
      </c>
      <c r="P188" s="38">
        <f t="shared" si="19"/>
        <v>0</v>
      </c>
    </row>
    <row r="189" spans="1:16" ht="13.5" hidden="1" customHeight="1" collapsed="1">
      <c r="A189" s="48">
        <v>3</v>
      </c>
      <c r="B189" s="49">
        <v>1</v>
      </c>
      <c r="C189" s="49">
        <v>1</v>
      </c>
      <c r="D189" s="49">
        <v>3</v>
      </c>
      <c r="E189" s="49">
        <v>1</v>
      </c>
      <c r="F189" s="51">
        <v>1</v>
      </c>
      <c r="G189" s="50" t="s">
        <v>142</v>
      </c>
      <c r="H189" s="37">
        <v>160</v>
      </c>
      <c r="I189" s="55">
        <v>0</v>
      </c>
      <c r="J189" s="55">
        <v>0</v>
      </c>
      <c r="K189" s="55">
        <v>0</v>
      </c>
      <c r="L189" s="98">
        <v>0</v>
      </c>
    </row>
    <row r="190" spans="1:16" ht="15.75" hidden="1" customHeight="1" collapsed="1">
      <c r="A190" s="48">
        <v>3</v>
      </c>
      <c r="B190" s="49">
        <v>1</v>
      </c>
      <c r="C190" s="49">
        <v>1</v>
      </c>
      <c r="D190" s="49">
        <v>3</v>
      </c>
      <c r="E190" s="49">
        <v>1</v>
      </c>
      <c r="F190" s="51">
        <v>2</v>
      </c>
      <c r="G190" s="50" t="s">
        <v>143</v>
      </c>
      <c r="H190" s="37">
        <v>161</v>
      </c>
      <c r="I190" s="53">
        <v>0</v>
      </c>
      <c r="J190" s="55">
        <v>0</v>
      </c>
      <c r="K190" s="55">
        <v>0</v>
      </c>
      <c r="L190" s="55">
        <v>0</v>
      </c>
    </row>
    <row r="191" spans="1:16" ht="15.75" hidden="1" customHeight="1" collapsed="1">
      <c r="A191" s="48">
        <v>3</v>
      </c>
      <c r="B191" s="49">
        <v>1</v>
      </c>
      <c r="C191" s="49">
        <v>1</v>
      </c>
      <c r="D191" s="49">
        <v>3</v>
      </c>
      <c r="E191" s="49">
        <v>1</v>
      </c>
      <c r="F191" s="51">
        <v>3</v>
      </c>
      <c r="G191" s="52" t="s">
        <v>144</v>
      </c>
      <c r="H191" s="37">
        <v>162</v>
      </c>
      <c r="I191" s="53">
        <v>0</v>
      </c>
      <c r="J191" s="55">
        <v>0</v>
      </c>
      <c r="K191" s="55">
        <v>0</v>
      </c>
      <c r="L191" s="55">
        <v>0</v>
      </c>
    </row>
    <row r="192" spans="1:16" ht="27" hidden="1" customHeight="1" collapsed="1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4">
        <v>4</v>
      </c>
      <c r="G192" s="138" t="s">
        <v>145</v>
      </c>
      <c r="H192" s="37">
        <v>163</v>
      </c>
      <c r="I192" s="139">
        <v>0</v>
      </c>
      <c r="J192" s="140">
        <v>0</v>
      </c>
      <c r="K192" s="55">
        <v>0</v>
      </c>
      <c r="L192" s="55">
        <v>0</v>
      </c>
    </row>
    <row r="193" spans="1:12" ht="18" hidden="1" customHeight="1" collapsed="1">
      <c r="A193" s="61">
        <v>3</v>
      </c>
      <c r="B193" s="62">
        <v>1</v>
      </c>
      <c r="C193" s="62">
        <v>1</v>
      </c>
      <c r="D193" s="62">
        <v>4</v>
      </c>
      <c r="E193" s="62"/>
      <c r="F193" s="64"/>
      <c r="G193" s="63" t="s">
        <v>146</v>
      </c>
      <c r="H193" s="37">
        <v>163</v>
      </c>
      <c r="I193" s="38">
        <f>I194</f>
        <v>0</v>
      </c>
      <c r="J193" s="80">
        <f>J194</f>
        <v>0</v>
      </c>
      <c r="K193" s="46">
        <f>K194</f>
        <v>0</v>
      </c>
      <c r="L193" s="47">
        <f>L194</f>
        <v>0</v>
      </c>
    </row>
    <row r="194" spans="1:12" ht="13.5" hidden="1" customHeight="1" collapsed="1">
      <c r="A194" s="48">
        <v>3</v>
      </c>
      <c r="B194" s="49">
        <v>1</v>
      </c>
      <c r="C194" s="49">
        <v>1</v>
      </c>
      <c r="D194" s="49">
        <v>4</v>
      </c>
      <c r="E194" s="49">
        <v>1</v>
      </c>
      <c r="F194" s="51"/>
      <c r="G194" s="63" t="s">
        <v>146</v>
      </c>
      <c r="H194" s="37">
        <v>164</v>
      </c>
      <c r="I194" s="58">
        <f>SUM(I195:I197)</f>
        <v>0</v>
      </c>
      <c r="J194" s="78">
        <f>SUM(J195:J197)</f>
        <v>0</v>
      </c>
      <c r="K194" s="39">
        <f>SUM(K195:K197)</f>
        <v>0</v>
      </c>
      <c r="L194" s="38">
        <f>SUM(L195:L197)</f>
        <v>0</v>
      </c>
    </row>
    <row r="195" spans="1:12" ht="17.25" hidden="1" customHeight="1" collapsed="1">
      <c r="A195" s="48">
        <v>3</v>
      </c>
      <c r="B195" s="49">
        <v>1</v>
      </c>
      <c r="C195" s="49">
        <v>1</v>
      </c>
      <c r="D195" s="49">
        <v>4</v>
      </c>
      <c r="E195" s="49">
        <v>1</v>
      </c>
      <c r="F195" s="51">
        <v>1</v>
      </c>
      <c r="G195" s="50" t="s">
        <v>147</v>
      </c>
      <c r="H195" s="37">
        <v>165</v>
      </c>
      <c r="I195" s="55">
        <v>0</v>
      </c>
      <c r="J195" s="55">
        <v>0</v>
      </c>
      <c r="K195" s="55">
        <v>0</v>
      </c>
      <c r="L195" s="98">
        <v>0</v>
      </c>
    </row>
    <row r="196" spans="1:12" ht="25.5" hidden="1" customHeight="1" collapsed="1">
      <c r="A196" s="43">
        <v>3</v>
      </c>
      <c r="B196" s="41">
        <v>1</v>
      </c>
      <c r="C196" s="41">
        <v>1</v>
      </c>
      <c r="D196" s="41">
        <v>4</v>
      </c>
      <c r="E196" s="41">
        <v>1</v>
      </c>
      <c r="F196" s="44">
        <v>2</v>
      </c>
      <c r="G196" s="42" t="s">
        <v>148</v>
      </c>
      <c r="H196" s="37">
        <v>166</v>
      </c>
      <c r="I196" s="53">
        <v>0</v>
      </c>
      <c r="J196" s="53">
        <v>0</v>
      </c>
      <c r="K196" s="53">
        <v>0</v>
      </c>
      <c r="L196" s="55">
        <v>0</v>
      </c>
    </row>
    <row r="197" spans="1:12" ht="14.25" hidden="1" customHeight="1" collapsed="1">
      <c r="A197" s="48">
        <v>3</v>
      </c>
      <c r="B197" s="49">
        <v>1</v>
      </c>
      <c r="C197" s="49">
        <v>1</v>
      </c>
      <c r="D197" s="49">
        <v>4</v>
      </c>
      <c r="E197" s="49">
        <v>1</v>
      </c>
      <c r="F197" s="51">
        <v>3</v>
      </c>
      <c r="G197" s="50" t="s">
        <v>149</v>
      </c>
      <c r="H197" s="37">
        <v>167</v>
      </c>
      <c r="I197" s="53">
        <v>0</v>
      </c>
      <c r="J197" s="53">
        <v>0</v>
      </c>
      <c r="K197" s="53">
        <v>0</v>
      </c>
      <c r="L197" s="55">
        <v>0</v>
      </c>
    </row>
    <row r="198" spans="1:12" ht="25.5" hidden="1" customHeight="1" collapsed="1">
      <c r="A198" s="48">
        <v>3</v>
      </c>
      <c r="B198" s="49">
        <v>1</v>
      </c>
      <c r="C198" s="49">
        <v>1</v>
      </c>
      <c r="D198" s="49">
        <v>5</v>
      </c>
      <c r="E198" s="49"/>
      <c r="F198" s="51"/>
      <c r="G198" s="50" t="s">
        <v>150</v>
      </c>
      <c r="H198" s="37">
        <v>168</v>
      </c>
      <c r="I198" s="38">
        <f t="shared" ref="I198:L199" si="20">I199</f>
        <v>0</v>
      </c>
      <c r="J198" s="78">
        <f t="shared" si="20"/>
        <v>0</v>
      </c>
      <c r="K198" s="39">
        <f t="shared" si="20"/>
        <v>0</v>
      </c>
      <c r="L198" s="38">
        <f t="shared" si="20"/>
        <v>0</v>
      </c>
    </row>
    <row r="199" spans="1:12" ht="26.25" hidden="1" customHeight="1" collapsed="1">
      <c r="A199" s="61">
        <v>3</v>
      </c>
      <c r="B199" s="62">
        <v>1</v>
      </c>
      <c r="C199" s="62">
        <v>1</v>
      </c>
      <c r="D199" s="62">
        <v>5</v>
      </c>
      <c r="E199" s="62">
        <v>1</v>
      </c>
      <c r="F199" s="64"/>
      <c r="G199" s="50" t="s">
        <v>150</v>
      </c>
      <c r="H199" s="37">
        <v>169</v>
      </c>
      <c r="I199" s="39">
        <f t="shared" si="20"/>
        <v>0</v>
      </c>
      <c r="J199" s="39">
        <f t="shared" si="20"/>
        <v>0</v>
      </c>
      <c r="K199" s="39">
        <f t="shared" si="20"/>
        <v>0</v>
      </c>
      <c r="L199" s="39">
        <f t="shared" si="20"/>
        <v>0</v>
      </c>
    </row>
    <row r="200" spans="1:12" ht="27" hidden="1" customHeight="1" collapsed="1">
      <c r="A200" s="48">
        <v>3</v>
      </c>
      <c r="B200" s="49">
        <v>1</v>
      </c>
      <c r="C200" s="49">
        <v>1</v>
      </c>
      <c r="D200" s="49">
        <v>5</v>
      </c>
      <c r="E200" s="49">
        <v>1</v>
      </c>
      <c r="F200" s="51">
        <v>1</v>
      </c>
      <c r="G200" s="50" t="s">
        <v>150</v>
      </c>
      <c r="H200" s="37">
        <v>170</v>
      </c>
      <c r="I200" s="53">
        <v>0</v>
      </c>
      <c r="J200" s="55">
        <v>0</v>
      </c>
      <c r="K200" s="55">
        <v>0</v>
      </c>
      <c r="L200" s="55">
        <v>0</v>
      </c>
    </row>
    <row r="201" spans="1:12" ht="26.25" hidden="1" customHeight="1" collapsed="1">
      <c r="A201" s="61">
        <v>3</v>
      </c>
      <c r="B201" s="62">
        <v>1</v>
      </c>
      <c r="C201" s="62">
        <v>2</v>
      </c>
      <c r="D201" s="62"/>
      <c r="E201" s="62"/>
      <c r="F201" s="64"/>
      <c r="G201" s="63" t="s">
        <v>151</v>
      </c>
      <c r="H201" s="37">
        <v>171</v>
      </c>
      <c r="I201" s="38">
        <f t="shared" ref="I201:L202" si="21">I202</f>
        <v>0</v>
      </c>
      <c r="J201" s="80">
        <f t="shared" si="21"/>
        <v>0</v>
      </c>
      <c r="K201" s="46">
        <f t="shared" si="21"/>
        <v>0</v>
      </c>
      <c r="L201" s="47">
        <f t="shared" si="21"/>
        <v>0</v>
      </c>
    </row>
    <row r="202" spans="1:12" ht="25.5" hidden="1" customHeight="1" collapsed="1">
      <c r="A202" s="48">
        <v>3</v>
      </c>
      <c r="B202" s="49">
        <v>1</v>
      </c>
      <c r="C202" s="49">
        <v>2</v>
      </c>
      <c r="D202" s="49">
        <v>1</v>
      </c>
      <c r="E202" s="49"/>
      <c r="F202" s="51"/>
      <c r="G202" s="63" t="s">
        <v>151</v>
      </c>
      <c r="H202" s="37">
        <v>172</v>
      </c>
      <c r="I202" s="58">
        <f t="shared" si="21"/>
        <v>0</v>
      </c>
      <c r="J202" s="78">
        <f t="shared" si="21"/>
        <v>0</v>
      </c>
      <c r="K202" s="39">
        <f t="shared" si="21"/>
        <v>0</v>
      </c>
      <c r="L202" s="38">
        <f t="shared" si="21"/>
        <v>0</v>
      </c>
    </row>
    <row r="203" spans="1:12" ht="26.25" hidden="1" customHeight="1" collapsed="1">
      <c r="A203" s="43">
        <v>3</v>
      </c>
      <c r="B203" s="41">
        <v>1</v>
      </c>
      <c r="C203" s="41">
        <v>2</v>
      </c>
      <c r="D203" s="41">
        <v>1</v>
      </c>
      <c r="E203" s="41">
        <v>1</v>
      </c>
      <c r="F203" s="44"/>
      <c r="G203" s="63" t="s">
        <v>151</v>
      </c>
      <c r="H203" s="37">
        <v>173</v>
      </c>
      <c r="I203" s="38">
        <f>SUM(I204:I207)</f>
        <v>0</v>
      </c>
      <c r="J203" s="79">
        <f>SUM(J204:J207)</f>
        <v>0</v>
      </c>
      <c r="K203" s="59">
        <f>SUM(K204:K207)</f>
        <v>0</v>
      </c>
      <c r="L203" s="58">
        <f>SUM(L204:L207)</f>
        <v>0</v>
      </c>
    </row>
    <row r="204" spans="1:12" ht="41.25" hidden="1" customHeight="1" collapsed="1">
      <c r="A204" s="48">
        <v>3</v>
      </c>
      <c r="B204" s="49">
        <v>1</v>
      </c>
      <c r="C204" s="49">
        <v>2</v>
      </c>
      <c r="D204" s="49">
        <v>1</v>
      </c>
      <c r="E204" s="49">
        <v>1</v>
      </c>
      <c r="F204" s="51">
        <v>2</v>
      </c>
      <c r="G204" s="50" t="s">
        <v>152</v>
      </c>
      <c r="H204" s="37">
        <v>174</v>
      </c>
      <c r="I204" s="55">
        <v>0</v>
      </c>
      <c r="J204" s="55">
        <v>0</v>
      </c>
      <c r="K204" s="55">
        <v>0</v>
      </c>
      <c r="L204" s="55">
        <v>0</v>
      </c>
    </row>
    <row r="205" spans="1:12" ht="14.25" hidden="1" customHeight="1" collapsed="1">
      <c r="A205" s="48">
        <v>3</v>
      </c>
      <c r="B205" s="49">
        <v>1</v>
      </c>
      <c r="C205" s="49">
        <v>2</v>
      </c>
      <c r="D205" s="48">
        <v>1</v>
      </c>
      <c r="E205" s="49">
        <v>1</v>
      </c>
      <c r="F205" s="51">
        <v>3</v>
      </c>
      <c r="G205" s="50" t="s">
        <v>153</v>
      </c>
      <c r="H205" s="37">
        <v>175</v>
      </c>
      <c r="I205" s="55">
        <v>0</v>
      </c>
      <c r="J205" s="55">
        <v>0</v>
      </c>
      <c r="K205" s="55">
        <v>0</v>
      </c>
      <c r="L205" s="55">
        <v>0</v>
      </c>
    </row>
    <row r="206" spans="1:12" ht="18.75" hidden="1" customHeight="1" collapsed="1">
      <c r="A206" s="48">
        <v>3</v>
      </c>
      <c r="B206" s="49">
        <v>1</v>
      </c>
      <c r="C206" s="49">
        <v>2</v>
      </c>
      <c r="D206" s="48">
        <v>1</v>
      </c>
      <c r="E206" s="49">
        <v>1</v>
      </c>
      <c r="F206" s="51">
        <v>4</v>
      </c>
      <c r="G206" s="50" t="s">
        <v>154</v>
      </c>
      <c r="H206" s="37">
        <v>176</v>
      </c>
      <c r="I206" s="55">
        <v>0</v>
      </c>
      <c r="J206" s="55">
        <v>0</v>
      </c>
      <c r="K206" s="55">
        <v>0</v>
      </c>
      <c r="L206" s="55">
        <v>0</v>
      </c>
    </row>
    <row r="207" spans="1:12" ht="17.25" hidden="1" customHeight="1" collapsed="1">
      <c r="A207" s="61">
        <v>3</v>
      </c>
      <c r="B207" s="70">
        <v>1</v>
      </c>
      <c r="C207" s="70">
        <v>2</v>
      </c>
      <c r="D207" s="69">
        <v>1</v>
      </c>
      <c r="E207" s="70">
        <v>1</v>
      </c>
      <c r="F207" s="71">
        <v>5</v>
      </c>
      <c r="G207" s="72" t="s">
        <v>155</v>
      </c>
      <c r="H207" s="37">
        <v>177</v>
      </c>
      <c r="I207" s="55">
        <v>0</v>
      </c>
      <c r="J207" s="55">
        <v>0</v>
      </c>
      <c r="K207" s="55">
        <v>0</v>
      </c>
      <c r="L207" s="98">
        <v>0</v>
      </c>
    </row>
    <row r="208" spans="1:12" ht="15" hidden="1" customHeight="1" collapsed="1">
      <c r="A208" s="48">
        <v>3</v>
      </c>
      <c r="B208" s="49">
        <v>1</v>
      </c>
      <c r="C208" s="49">
        <v>3</v>
      </c>
      <c r="D208" s="48"/>
      <c r="E208" s="49"/>
      <c r="F208" s="51"/>
      <c r="G208" s="50" t="s">
        <v>156</v>
      </c>
      <c r="H208" s="37">
        <v>178</v>
      </c>
      <c r="I208" s="38">
        <f>SUM(I209+I212)</f>
        <v>0</v>
      </c>
      <c r="J208" s="78">
        <f>SUM(J209+J212)</f>
        <v>0</v>
      </c>
      <c r="K208" s="39">
        <f>SUM(K209+K212)</f>
        <v>0</v>
      </c>
      <c r="L208" s="38">
        <f>SUM(L209+L212)</f>
        <v>0</v>
      </c>
    </row>
    <row r="209" spans="1:16" ht="27.75" hidden="1" customHeight="1" collapsed="1">
      <c r="A209" s="43">
        <v>3</v>
      </c>
      <c r="B209" s="41">
        <v>1</v>
      </c>
      <c r="C209" s="41">
        <v>3</v>
      </c>
      <c r="D209" s="43">
        <v>1</v>
      </c>
      <c r="E209" s="48"/>
      <c r="F209" s="44"/>
      <c r="G209" s="42" t="s">
        <v>157</v>
      </c>
      <c r="H209" s="37">
        <v>179</v>
      </c>
      <c r="I209" s="58">
        <f t="shared" ref="I209:L210" si="22">I210</f>
        <v>0</v>
      </c>
      <c r="J209" s="79">
        <f t="shared" si="22"/>
        <v>0</v>
      </c>
      <c r="K209" s="59">
        <f t="shared" si="22"/>
        <v>0</v>
      </c>
      <c r="L209" s="58">
        <f t="shared" si="22"/>
        <v>0</v>
      </c>
    </row>
    <row r="210" spans="1:16" ht="30.75" hidden="1" customHeight="1" collapsed="1">
      <c r="A210" s="48">
        <v>3</v>
      </c>
      <c r="B210" s="49">
        <v>1</v>
      </c>
      <c r="C210" s="49">
        <v>3</v>
      </c>
      <c r="D210" s="48">
        <v>1</v>
      </c>
      <c r="E210" s="48">
        <v>1</v>
      </c>
      <c r="F210" s="51"/>
      <c r="G210" s="42" t="s">
        <v>157</v>
      </c>
      <c r="H210" s="37">
        <v>180</v>
      </c>
      <c r="I210" s="38">
        <f t="shared" si="22"/>
        <v>0</v>
      </c>
      <c r="J210" s="78">
        <f t="shared" si="22"/>
        <v>0</v>
      </c>
      <c r="K210" s="39">
        <f t="shared" si="22"/>
        <v>0</v>
      </c>
      <c r="L210" s="38">
        <f t="shared" si="22"/>
        <v>0</v>
      </c>
    </row>
    <row r="211" spans="1:16" ht="27.75" hidden="1" customHeight="1" collapsed="1">
      <c r="A211" s="48">
        <v>3</v>
      </c>
      <c r="B211" s="50">
        <v>1</v>
      </c>
      <c r="C211" s="48">
        <v>3</v>
      </c>
      <c r="D211" s="49">
        <v>1</v>
      </c>
      <c r="E211" s="49">
        <v>1</v>
      </c>
      <c r="F211" s="51">
        <v>1</v>
      </c>
      <c r="G211" s="42" t="s">
        <v>157</v>
      </c>
      <c r="H211" s="37">
        <v>181</v>
      </c>
      <c r="I211" s="98">
        <v>0</v>
      </c>
      <c r="J211" s="98">
        <v>0</v>
      </c>
      <c r="K211" s="98">
        <v>0</v>
      </c>
      <c r="L211" s="98">
        <v>0</v>
      </c>
    </row>
    <row r="212" spans="1:16" ht="15" hidden="1" customHeight="1" collapsed="1">
      <c r="A212" s="48">
        <v>3</v>
      </c>
      <c r="B212" s="50">
        <v>1</v>
      </c>
      <c r="C212" s="48">
        <v>3</v>
      </c>
      <c r="D212" s="49">
        <v>2</v>
      </c>
      <c r="E212" s="49"/>
      <c r="F212" s="51"/>
      <c r="G212" s="50" t="s">
        <v>158</v>
      </c>
      <c r="H212" s="37">
        <v>182</v>
      </c>
      <c r="I212" s="38">
        <f>I213</f>
        <v>0</v>
      </c>
      <c r="J212" s="78">
        <f>J213</f>
        <v>0</v>
      </c>
      <c r="K212" s="39">
        <f>K213</f>
        <v>0</v>
      </c>
      <c r="L212" s="38">
        <f>L213</f>
        <v>0</v>
      </c>
    </row>
    <row r="213" spans="1:16" ht="15.75" hidden="1" customHeight="1" collapsed="1">
      <c r="A213" s="43">
        <v>3</v>
      </c>
      <c r="B213" s="42">
        <v>1</v>
      </c>
      <c r="C213" s="43">
        <v>3</v>
      </c>
      <c r="D213" s="41">
        <v>2</v>
      </c>
      <c r="E213" s="41">
        <v>1</v>
      </c>
      <c r="F213" s="44"/>
      <c r="G213" s="50" t="s">
        <v>158</v>
      </c>
      <c r="H213" s="37">
        <v>183</v>
      </c>
      <c r="I213" s="38">
        <f>SUM(I214:I219)</f>
        <v>0</v>
      </c>
      <c r="J213" s="38">
        <f>SUM(J214:J219)</f>
        <v>0</v>
      </c>
      <c r="K213" s="38">
        <f>SUM(K214:K219)</f>
        <v>0</v>
      </c>
      <c r="L213" s="38">
        <f>SUM(L214:L219)</f>
        <v>0</v>
      </c>
      <c r="M213" s="131"/>
      <c r="N213" s="131"/>
      <c r="O213" s="131"/>
      <c r="P213" s="131"/>
    </row>
    <row r="214" spans="1:16" ht="15" hidden="1" customHeight="1" collapsed="1">
      <c r="A214" s="48">
        <v>3</v>
      </c>
      <c r="B214" s="50">
        <v>1</v>
      </c>
      <c r="C214" s="48">
        <v>3</v>
      </c>
      <c r="D214" s="49">
        <v>2</v>
      </c>
      <c r="E214" s="49">
        <v>1</v>
      </c>
      <c r="F214" s="51">
        <v>1</v>
      </c>
      <c r="G214" s="50" t="s">
        <v>159</v>
      </c>
      <c r="H214" s="37">
        <v>184</v>
      </c>
      <c r="I214" s="55">
        <v>0</v>
      </c>
      <c r="J214" s="55">
        <v>0</v>
      </c>
      <c r="K214" s="55">
        <v>0</v>
      </c>
      <c r="L214" s="98">
        <v>0</v>
      </c>
    </row>
    <row r="215" spans="1:16" ht="26.25" hidden="1" customHeight="1" collapsed="1">
      <c r="A215" s="48">
        <v>3</v>
      </c>
      <c r="B215" s="50">
        <v>1</v>
      </c>
      <c r="C215" s="48">
        <v>3</v>
      </c>
      <c r="D215" s="49">
        <v>2</v>
      </c>
      <c r="E215" s="49">
        <v>1</v>
      </c>
      <c r="F215" s="51">
        <v>2</v>
      </c>
      <c r="G215" s="50" t="s">
        <v>160</v>
      </c>
      <c r="H215" s="37">
        <v>185</v>
      </c>
      <c r="I215" s="55">
        <v>0</v>
      </c>
      <c r="J215" s="55">
        <v>0</v>
      </c>
      <c r="K215" s="55">
        <v>0</v>
      </c>
      <c r="L215" s="55">
        <v>0</v>
      </c>
    </row>
    <row r="216" spans="1:16" ht="16.5" hidden="1" customHeight="1" collapsed="1">
      <c r="A216" s="48">
        <v>3</v>
      </c>
      <c r="B216" s="50">
        <v>1</v>
      </c>
      <c r="C216" s="48">
        <v>3</v>
      </c>
      <c r="D216" s="49">
        <v>2</v>
      </c>
      <c r="E216" s="49">
        <v>1</v>
      </c>
      <c r="F216" s="51">
        <v>3</v>
      </c>
      <c r="G216" s="50" t="s">
        <v>161</v>
      </c>
      <c r="H216" s="37">
        <v>186</v>
      </c>
      <c r="I216" s="55">
        <v>0</v>
      </c>
      <c r="J216" s="55">
        <v>0</v>
      </c>
      <c r="K216" s="55">
        <v>0</v>
      </c>
      <c r="L216" s="55">
        <v>0</v>
      </c>
    </row>
    <row r="217" spans="1:16" ht="27.75" hidden="1" customHeight="1" collapsed="1">
      <c r="A217" s="48">
        <v>3</v>
      </c>
      <c r="B217" s="50">
        <v>1</v>
      </c>
      <c r="C217" s="48">
        <v>3</v>
      </c>
      <c r="D217" s="49">
        <v>2</v>
      </c>
      <c r="E217" s="49">
        <v>1</v>
      </c>
      <c r="F217" s="51">
        <v>4</v>
      </c>
      <c r="G217" s="50" t="s">
        <v>162</v>
      </c>
      <c r="H217" s="37">
        <v>187</v>
      </c>
      <c r="I217" s="55">
        <v>0</v>
      </c>
      <c r="J217" s="55">
        <v>0</v>
      </c>
      <c r="K217" s="55">
        <v>0</v>
      </c>
      <c r="L217" s="98">
        <v>0</v>
      </c>
    </row>
    <row r="218" spans="1:16" ht="15.75" hidden="1" customHeight="1" collapsed="1">
      <c r="A218" s="48">
        <v>3</v>
      </c>
      <c r="B218" s="50">
        <v>1</v>
      </c>
      <c r="C218" s="48">
        <v>3</v>
      </c>
      <c r="D218" s="49">
        <v>2</v>
      </c>
      <c r="E218" s="49">
        <v>1</v>
      </c>
      <c r="F218" s="51">
        <v>5</v>
      </c>
      <c r="G218" s="42" t="s">
        <v>163</v>
      </c>
      <c r="H218" s="37">
        <v>188</v>
      </c>
      <c r="I218" s="55">
        <v>0</v>
      </c>
      <c r="J218" s="55">
        <v>0</v>
      </c>
      <c r="K218" s="55">
        <v>0</v>
      </c>
      <c r="L218" s="55">
        <v>0</v>
      </c>
    </row>
    <row r="219" spans="1:16" ht="13.5" hidden="1" customHeight="1" collapsed="1">
      <c r="A219" s="48">
        <v>3</v>
      </c>
      <c r="B219" s="50">
        <v>1</v>
      </c>
      <c r="C219" s="48">
        <v>3</v>
      </c>
      <c r="D219" s="49">
        <v>2</v>
      </c>
      <c r="E219" s="49">
        <v>1</v>
      </c>
      <c r="F219" s="51">
        <v>6</v>
      </c>
      <c r="G219" s="42" t="s">
        <v>158</v>
      </c>
      <c r="H219" s="37">
        <v>189</v>
      </c>
      <c r="I219" s="55">
        <v>0</v>
      </c>
      <c r="J219" s="55">
        <v>0</v>
      </c>
      <c r="K219" s="55">
        <v>0</v>
      </c>
      <c r="L219" s="98">
        <v>0</v>
      </c>
    </row>
    <row r="220" spans="1:16" ht="27" hidden="1" customHeight="1" collapsed="1">
      <c r="A220" s="43">
        <v>3</v>
      </c>
      <c r="B220" s="41">
        <v>1</v>
      </c>
      <c r="C220" s="41">
        <v>4</v>
      </c>
      <c r="D220" s="41"/>
      <c r="E220" s="41"/>
      <c r="F220" s="44"/>
      <c r="G220" s="42" t="s">
        <v>164</v>
      </c>
      <c r="H220" s="37">
        <v>190</v>
      </c>
      <c r="I220" s="58">
        <f t="shared" ref="I220:L222" si="23">I221</f>
        <v>0</v>
      </c>
      <c r="J220" s="79">
        <f t="shared" si="23"/>
        <v>0</v>
      </c>
      <c r="K220" s="59">
        <f t="shared" si="23"/>
        <v>0</v>
      </c>
      <c r="L220" s="59">
        <f t="shared" si="23"/>
        <v>0</v>
      </c>
    </row>
    <row r="221" spans="1:16" ht="27" hidden="1" customHeight="1" collapsed="1">
      <c r="A221" s="61">
        <v>3</v>
      </c>
      <c r="B221" s="70">
        <v>1</v>
      </c>
      <c r="C221" s="70">
        <v>4</v>
      </c>
      <c r="D221" s="70">
        <v>1</v>
      </c>
      <c r="E221" s="70"/>
      <c r="F221" s="71"/>
      <c r="G221" s="42" t="s">
        <v>164</v>
      </c>
      <c r="H221" s="37">
        <v>191</v>
      </c>
      <c r="I221" s="65">
        <f t="shared" si="23"/>
        <v>0</v>
      </c>
      <c r="J221" s="91">
        <f t="shared" si="23"/>
        <v>0</v>
      </c>
      <c r="K221" s="66">
        <f t="shared" si="23"/>
        <v>0</v>
      </c>
      <c r="L221" s="66">
        <f t="shared" si="23"/>
        <v>0</v>
      </c>
    </row>
    <row r="222" spans="1:16" ht="27.75" hidden="1" customHeight="1" collapsed="1">
      <c r="A222" s="48">
        <v>3</v>
      </c>
      <c r="B222" s="49">
        <v>1</v>
      </c>
      <c r="C222" s="49">
        <v>4</v>
      </c>
      <c r="D222" s="49">
        <v>1</v>
      </c>
      <c r="E222" s="49">
        <v>1</v>
      </c>
      <c r="F222" s="51"/>
      <c r="G222" s="42" t="s">
        <v>165</v>
      </c>
      <c r="H222" s="37">
        <v>192</v>
      </c>
      <c r="I222" s="38">
        <f t="shared" si="23"/>
        <v>0</v>
      </c>
      <c r="J222" s="78">
        <f t="shared" si="23"/>
        <v>0</v>
      </c>
      <c r="K222" s="39">
        <f t="shared" si="23"/>
        <v>0</v>
      </c>
      <c r="L222" s="39">
        <f t="shared" si="23"/>
        <v>0</v>
      </c>
    </row>
    <row r="223" spans="1:16" ht="27" hidden="1" customHeight="1" collapsed="1">
      <c r="A223" s="52">
        <v>3</v>
      </c>
      <c r="B223" s="48">
        <v>1</v>
      </c>
      <c r="C223" s="49">
        <v>4</v>
      </c>
      <c r="D223" s="49">
        <v>1</v>
      </c>
      <c r="E223" s="49">
        <v>1</v>
      </c>
      <c r="F223" s="51">
        <v>1</v>
      </c>
      <c r="G223" s="42" t="s">
        <v>165</v>
      </c>
      <c r="H223" s="37">
        <v>193</v>
      </c>
      <c r="I223" s="55">
        <v>0</v>
      </c>
      <c r="J223" s="55">
        <v>0</v>
      </c>
      <c r="K223" s="55">
        <v>0</v>
      </c>
      <c r="L223" s="55">
        <v>0</v>
      </c>
    </row>
    <row r="224" spans="1:16" ht="26.25" hidden="1" customHeight="1" collapsed="1">
      <c r="A224" s="52">
        <v>3</v>
      </c>
      <c r="B224" s="49">
        <v>1</v>
      </c>
      <c r="C224" s="49">
        <v>5</v>
      </c>
      <c r="D224" s="49"/>
      <c r="E224" s="49"/>
      <c r="F224" s="51"/>
      <c r="G224" s="50" t="s">
        <v>166</v>
      </c>
      <c r="H224" s="37">
        <v>194</v>
      </c>
      <c r="I224" s="38">
        <f t="shared" ref="I224:L225" si="24">I225</f>
        <v>0</v>
      </c>
      <c r="J224" s="38">
        <f t="shared" si="24"/>
        <v>0</v>
      </c>
      <c r="K224" s="38">
        <f t="shared" si="24"/>
        <v>0</v>
      </c>
      <c r="L224" s="38">
        <f t="shared" si="24"/>
        <v>0</v>
      </c>
    </row>
    <row r="225" spans="1:12" ht="30" hidden="1" customHeight="1" collapsed="1">
      <c r="A225" s="52">
        <v>3</v>
      </c>
      <c r="B225" s="49">
        <v>1</v>
      </c>
      <c r="C225" s="49">
        <v>5</v>
      </c>
      <c r="D225" s="49">
        <v>1</v>
      </c>
      <c r="E225" s="49"/>
      <c r="F225" s="51"/>
      <c r="G225" s="50" t="s">
        <v>166</v>
      </c>
      <c r="H225" s="37">
        <v>195</v>
      </c>
      <c r="I225" s="38">
        <f t="shared" si="24"/>
        <v>0</v>
      </c>
      <c r="J225" s="38">
        <f t="shared" si="24"/>
        <v>0</v>
      </c>
      <c r="K225" s="38">
        <f t="shared" si="24"/>
        <v>0</v>
      </c>
      <c r="L225" s="38">
        <f t="shared" si="24"/>
        <v>0</v>
      </c>
    </row>
    <row r="226" spans="1:12" ht="27" hidden="1" customHeight="1" collapsed="1">
      <c r="A226" s="52">
        <v>3</v>
      </c>
      <c r="B226" s="49">
        <v>1</v>
      </c>
      <c r="C226" s="49">
        <v>5</v>
      </c>
      <c r="D226" s="49">
        <v>1</v>
      </c>
      <c r="E226" s="49">
        <v>1</v>
      </c>
      <c r="F226" s="51"/>
      <c r="G226" s="50" t="s">
        <v>166</v>
      </c>
      <c r="H226" s="37">
        <v>196</v>
      </c>
      <c r="I226" s="38">
        <f>SUM(I227:I229)</f>
        <v>0</v>
      </c>
      <c r="J226" s="38">
        <f>SUM(J227:J229)</f>
        <v>0</v>
      </c>
      <c r="K226" s="38">
        <f>SUM(K227:K229)</f>
        <v>0</v>
      </c>
      <c r="L226" s="38">
        <f>SUM(L227:L229)</f>
        <v>0</v>
      </c>
    </row>
    <row r="227" spans="1:12" ht="21" hidden="1" customHeight="1" collapsed="1">
      <c r="A227" s="52">
        <v>3</v>
      </c>
      <c r="B227" s="49">
        <v>1</v>
      </c>
      <c r="C227" s="49">
        <v>5</v>
      </c>
      <c r="D227" s="49">
        <v>1</v>
      </c>
      <c r="E227" s="49">
        <v>1</v>
      </c>
      <c r="F227" s="51">
        <v>1</v>
      </c>
      <c r="G227" s="100" t="s">
        <v>167</v>
      </c>
      <c r="H227" s="37">
        <v>197</v>
      </c>
      <c r="I227" s="55">
        <v>0</v>
      </c>
      <c r="J227" s="55">
        <v>0</v>
      </c>
      <c r="K227" s="55">
        <v>0</v>
      </c>
      <c r="L227" s="55">
        <v>0</v>
      </c>
    </row>
    <row r="228" spans="1:12" ht="25.5" hidden="1" customHeight="1" collapsed="1">
      <c r="A228" s="52">
        <v>3</v>
      </c>
      <c r="B228" s="49">
        <v>1</v>
      </c>
      <c r="C228" s="49">
        <v>5</v>
      </c>
      <c r="D228" s="49">
        <v>1</v>
      </c>
      <c r="E228" s="49">
        <v>1</v>
      </c>
      <c r="F228" s="51">
        <v>2</v>
      </c>
      <c r="G228" s="100" t="s">
        <v>168</v>
      </c>
      <c r="H228" s="37">
        <v>198</v>
      </c>
      <c r="I228" s="55">
        <v>0</v>
      </c>
      <c r="J228" s="55">
        <v>0</v>
      </c>
      <c r="K228" s="55">
        <v>0</v>
      </c>
      <c r="L228" s="55">
        <v>0</v>
      </c>
    </row>
    <row r="229" spans="1:12" ht="28.5" hidden="1" customHeight="1" collapsed="1">
      <c r="A229" s="52">
        <v>3</v>
      </c>
      <c r="B229" s="49">
        <v>1</v>
      </c>
      <c r="C229" s="49">
        <v>5</v>
      </c>
      <c r="D229" s="49">
        <v>1</v>
      </c>
      <c r="E229" s="49">
        <v>1</v>
      </c>
      <c r="F229" s="51">
        <v>3</v>
      </c>
      <c r="G229" s="100" t="s">
        <v>169</v>
      </c>
      <c r="H229" s="37">
        <v>199</v>
      </c>
      <c r="I229" s="55">
        <v>0</v>
      </c>
      <c r="J229" s="55">
        <v>0</v>
      </c>
      <c r="K229" s="55">
        <v>0</v>
      </c>
      <c r="L229" s="55">
        <v>0</v>
      </c>
    </row>
    <row r="230" spans="1:12" s="1" customFormat="1" ht="41.25" hidden="1" customHeight="1" collapsed="1">
      <c r="A230" s="33">
        <v>3</v>
      </c>
      <c r="B230" s="34">
        <v>2</v>
      </c>
      <c r="C230" s="34"/>
      <c r="D230" s="34"/>
      <c r="E230" s="34"/>
      <c r="F230" s="36"/>
      <c r="G230" s="35" t="s">
        <v>170</v>
      </c>
      <c r="H230" s="37">
        <v>200</v>
      </c>
      <c r="I230" s="38">
        <f>SUM(I231+I263)</f>
        <v>0</v>
      </c>
      <c r="J230" s="78">
        <f>SUM(J231+J263)</f>
        <v>0</v>
      </c>
      <c r="K230" s="39">
        <f>SUM(K231+K263)</f>
        <v>0</v>
      </c>
      <c r="L230" s="39">
        <f>SUM(L231+L263)</f>
        <v>0</v>
      </c>
    </row>
    <row r="231" spans="1:12" ht="26.25" hidden="1" customHeight="1" collapsed="1">
      <c r="A231" s="61">
        <v>3</v>
      </c>
      <c r="B231" s="69">
        <v>2</v>
      </c>
      <c r="C231" s="70">
        <v>1</v>
      </c>
      <c r="D231" s="70"/>
      <c r="E231" s="70"/>
      <c r="F231" s="71"/>
      <c r="G231" s="72" t="s">
        <v>171</v>
      </c>
      <c r="H231" s="37">
        <v>201</v>
      </c>
      <c r="I231" s="65">
        <f>SUM(I232+I241+I245+I249+I253+I256+I259)</f>
        <v>0</v>
      </c>
      <c r="J231" s="91">
        <f>SUM(J232+J241+J245+J249+J253+J256+J259)</f>
        <v>0</v>
      </c>
      <c r="K231" s="66">
        <f>SUM(K232+K241+K245+K249+K253+K256+K259)</f>
        <v>0</v>
      </c>
      <c r="L231" s="66">
        <f>SUM(L232+L241+L245+L249+L253+L256+L259)</f>
        <v>0</v>
      </c>
    </row>
    <row r="232" spans="1:12" ht="15.75" hidden="1" customHeight="1" collapsed="1">
      <c r="A232" s="48">
        <v>3</v>
      </c>
      <c r="B232" s="49">
        <v>2</v>
      </c>
      <c r="C232" s="49">
        <v>1</v>
      </c>
      <c r="D232" s="49">
        <v>1</v>
      </c>
      <c r="E232" s="49"/>
      <c r="F232" s="51"/>
      <c r="G232" s="50" t="s">
        <v>172</v>
      </c>
      <c r="H232" s="37">
        <v>202</v>
      </c>
      <c r="I232" s="65">
        <f>I233</f>
        <v>0</v>
      </c>
      <c r="J232" s="65">
        <f>J233</f>
        <v>0</v>
      </c>
      <c r="K232" s="65">
        <f>K233</f>
        <v>0</v>
      </c>
      <c r="L232" s="65">
        <f>L233</f>
        <v>0</v>
      </c>
    </row>
    <row r="233" spans="1:12" ht="12" hidden="1" customHeight="1" collapsed="1">
      <c r="A233" s="48">
        <v>3</v>
      </c>
      <c r="B233" s="48">
        <v>2</v>
      </c>
      <c r="C233" s="49">
        <v>1</v>
      </c>
      <c r="D233" s="49">
        <v>1</v>
      </c>
      <c r="E233" s="49">
        <v>1</v>
      </c>
      <c r="F233" s="51"/>
      <c r="G233" s="50" t="s">
        <v>173</v>
      </c>
      <c r="H233" s="37">
        <v>203</v>
      </c>
      <c r="I233" s="38">
        <f>SUM(I234:I234)</f>
        <v>0</v>
      </c>
      <c r="J233" s="78">
        <f>SUM(J234:J234)</f>
        <v>0</v>
      </c>
      <c r="K233" s="39">
        <f>SUM(K234:K234)</f>
        <v>0</v>
      </c>
      <c r="L233" s="39">
        <f>SUM(L234:L234)</f>
        <v>0</v>
      </c>
    </row>
    <row r="234" spans="1:12" ht="14.25" hidden="1" customHeight="1" collapsed="1">
      <c r="A234" s="61">
        <v>3</v>
      </c>
      <c r="B234" s="61">
        <v>2</v>
      </c>
      <c r="C234" s="70">
        <v>1</v>
      </c>
      <c r="D234" s="70">
        <v>1</v>
      </c>
      <c r="E234" s="70">
        <v>1</v>
      </c>
      <c r="F234" s="71">
        <v>1</v>
      </c>
      <c r="G234" s="72" t="s">
        <v>173</v>
      </c>
      <c r="H234" s="37">
        <v>204</v>
      </c>
      <c r="I234" s="55">
        <v>0</v>
      </c>
      <c r="J234" s="55">
        <v>0</v>
      </c>
      <c r="K234" s="55">
        <v>0</v>
      </c>
      <c r="L234" s="55">
        <v>0</v>
      </c>
    </row>
    <row r="235" spans="1:12" ht="14.25" hidden="1" customHeight="1" collapsed="1">
      <c r="A235" s="61">
        <v>3</v>
      </c>
      <c r="B235" s="70">
        <v>2</v>
      </c>
      <c r="C235" s="70">
        <v>1</v>
      </c>
      <c r="D235" s="70">
        <v>1</v>
      </c>
      <c r="E235" s="70">
        <v>2</v>
      </c>
      <c r="F235" s="71"/>
      <c r="G235" s="72" t="s">
        <v>174</v>
      </c>
      <c r="H235" s="37">
        <v>205</v>
      </c>
      <c r="I235" s="38">
        <f>SUM(I236:I237)</f>
        <v>0</v>
      </c>
      <c r="J235" s="38">
        <f>SUM(J236:J237)</f>
        <v>0</v>
      </c>
      <c r="K235" s="38">
        <f>SUM(K236:K237)</f>
        <v>0</v>
      </c>
      <c r="L235" s="38">
        <f>SUM(L236:L237)</f>
        <v>0</v>
      </c>
    </row>
    <row r="236" spans="1:12" ht="14.25" hidden="1" customHeight="1" collapsed="1">
      <c r="A236" s="61">
        <v>3</v>
      </c>
      <c r="B236" s="70">
        <v>2</v>
      </c>
      <c r="C236" s="70">
        <v>1</v>
      </c>
      <c r="D236" s="70">
        <v>1</v>
      </c>
      <c r="E236" s="70">
        <v>2</v>
      </c>
      <c r="F236" s="71">
        <v>1</v>
      </c>
      <c r="G236" s="72" t="s">
        <v>175</v>
      </c>
      <c r="H236" s="37">
        <v>206</v>
      </c>
      <c r="I236" s="55">
        <v>0</v>
      </c>
      <c r="J236" s="55">
        <v>0</v>
      </c>
      <c r="K236" s="55">
        <v>0</v>
      </c>
      <c r="L236" s="55">
        <v>0</v>
      </c>
    </row>
    <row r="237" spans="1:12" ht="14.25" hidden="1" customHeight="1" collapsed="1">
      <c r="A237" s="61">
        <v>3</v>
      </c>
      <c r="B237" s="70">
        <v>2</v>
      </c>
      <c r="C237" s="70">
        <v>1</v>
      </c>
      <c r="D237" s="70">
        <v>1</v>
      </c>
      <c r="E237" s="70">
        <v>2</v>
      </c>
      <c r="F237" s="71">
        <v>2</v>
      </c>
      <c r="G237" s="72" t="s">
        <v>176</v>
      </c>
      <c r="H237" s="37">
        <v>207</v>
      </c>
      <c r="I237" s="55">
        <v>0</v>
      </c>
      <c r="J237" s="55">
        <v>0</v>
      </c>
      <c r="K237" s="55">
        <v>0</v>
      </c>
      <c r="L237" s="55">
        <v>0</v>
      </c>
    </row>
    <row r="238" spans="1:12" ht="14.25" hidden="1" customHeight="1" collapsed="1">
      <c r="A238" s="61">
        <v>3</v>
      </c>
      <c r="B238" s="70">
        <v>2</v>
      </c>
      <c r="C238" s="70">
        <v>1</v>
      </c>
      <c r="D238" s="70">
        <v>1</v>
      </c>
      <c r="E238" s="70">
        <v>3</v>
      </c>
      <c r="F238" s="103"/>
      <c r="G238" s="72" t="s">
        <v>177</v>
      </c>
      <c r="H238" s="37">
        <v>208</v>
      </c>
      <c r="I238" s="38">
        <f>SUM(I239:I240)</f>
        <v>0</v>
      </c>
      <c r="J238" s="38">
        <f>SUM(J239:J240)</f>
        <v>0</v>
      </c>
      <c r="K238" s="38">
        <f>SUM(K239:K240)</f>
        <v>0</v>
      </c>
      <c r="L238" s="38">
        <f>SUM(L239:L240)</f>
        <v>0</v>
      </c>
    </row>
    <row r="239" spans="1:12" ht="14.25" hidden="1" customHeight="1" collapsed="1">
      <c r="A239" s="61">
        <v>3</v>
      </c>
      <c r="B239" s="70">
        <v>2</v>
      </c>
      <c r="C239" s="70">
        <v>1</v>
      </c>
      <c r="D239" s="70">
        <v>1</v>
      </c>
      <c r="E239" s="70">
        <v>3</v>
      </c>
      <c r="F239" s="71">
        <v>1</v>
      </c>
      <c r="G239" s="72" t="s">
        <v>178</v>
      </c>
      <c r="H239" s="37">
        <v>209</v>
      </c>
      <c r="I239" s="55">
        <v>0</v>
      </c>
      <c r="J239" s="55">
        <v>0</v>
      </c>
      <c r="K239" s="55">
        <v>0</v>
      </c>
      <c r="L239" s="55">
        <v>0</v>
      </c>
    </row>
    <row r="240" spans="1:12" ht="14.25" hidden="1" customHeight="1" collapsed="1">
      <c r="A240" s="61">
        <v>3</v>
      </c>
      <c r="B240" s="70">
        <v>2</v>
      </c>
      <c r="C240" s="70">
        <v>1</v>
      </c>
      <c r="D240" s="70">
        <v>1</v>
      </c>
      <c r="E240" s="70">
        <v>3</v>
      </c>
      <c r="F240" s="71">
        <v>2</v>
      </c>
      <c r="G240" s="72" t="s">
        <v>179</v>
      </c>
      <c r="H240" s="37">
        <v>210</v>
      </c>
      <c r="I240" s="55">
        <v>0</v>
      </c>
      <c r="J240" s="55">
        <v>0</v>
      </c>
      <c r="K240" s="55">
        <v>0</v>
      </c>
      <c r="L240" s="55">
        <v>0</v>
      </c>
    </row>
    <row r="241" spans="1:12" ht="27" hidden="1" customHeight="1" collapsed="1">
      <c r="A241" s="48">
        <v>3</v>
      </c>
      <c r="B241" s="49">
        <v>2</v>
      </c>
      <c r="C241" s="49">
        <v>1</v>
      </c>
      <c r="D241" s="49">
        <v>2</v>
      </c>
      <c r="E241" s="49"/>
      <c r="F241" s="51"/>
      <c r="G241" s="50" t="s">
        <v>180</v>
      </c>
      <c r="H241" s="37">
        <v>211</v>
      </c>
      <c r="I241" s="38">
        <f>I242</f>
        <v>0</v>
      </c>
      <c r="J241" s="38">
        <f>J242</f>
        <v>0</v>
      </c>
      <c r="K241" s="38">
        <f>K242</f>
        <v>0</v>
      </c>
      <c r="L241" s="38">
        <f>L242</f>
        <v>0</v>
      </c>
    </row>
    <row r="242" spans="1:12" ht="14.25" hidden="1" customHeight="1" collapsed="1">
      <c r="A242" s="48">
        <v>3</v>
      </c>
      <c r="B242" s="49">
        <v>2</v>
      </c>
      <c r="C242" s="49">
        <v>1</v>
      </c>
      <c r="D242" s="49">
        <v>2</v>
      </c>
      <c r="E242" s="49">
        <v>1</v>
      </c>
      <c r="F242" s="51"/>
      <c r="G242" s="50" t="s">
        <v>180</v>
      </c>
      <c r="H242" s="37">
        <v>212</v>
      </c>
      <c r="I242" s="38">
        <f>SUM(I243:I244)</f>
        <v>0</v>
      </c>
      <c r="J242" s="78">
        <f>SUM(J243:J244)</f>
        <v>0</v>
      </c>
      <c r="K242" s="39">
        <f>SUM(K243:K244)</f>
        <v>0</v>
      </c>
      <c r="L242" s="39">
        <f>SUM(L243:L244)</f>
        <v>0</v>
      </c>
    </row>
    <row r="243" spans="1:12" ht="27" hidden="1" customHeight="1" collapsed="1">
      <c r="A243" s="61">
        <v>3</v>
      </c>
      <c r="B243" s="69">
        <v>2</v>
      </c>
      <c r="C243" s="70">
        <v>1</v>
      </c>
      <c r="D243" s="70">
        <v>2</v>
      </c>
      <c r="E243" s="70">
        <v>1</v>
      </c>
      <c r="F243" s="71">
        <v>1</v>
      </c>
      <c r="G243" s="72" t="s">
        <v>181</v>
      </c>
      <c r="H243" s="37">
        <v>213</v>
      </c>
      <c r="I243" s="55">
        <v>0</v>
      </c>
      <c r="J243" s="55">
        <v>0</v>
      </c>
      <c r="K243" s="55">
        <v>0</v>
      </c>
      <c r="L243" s="55">
        <v>0</v>
      </c>
    </row>
    <row r="244" spans="1:12" ht="25.5" hidden="1" customHeight="1" collapsed="1">
      <c r="A244" s="48">
        <v>3</v>
      </c>
      <c r="B244" s="49">
        <v>2</v>
      </c>
      <c r="C244" s="49">
        <v>1</v>
      </c>
      <c r="D244" s="49">
        <v>2</v>
      </c>
      <c r="E244" s="49">
        <v>1</v>
      </c>
      <c r="F244" s="51">
        <v>2</v>
      </c>
      <c r="G244" s="50" t="s">
        <v>182</v>
      </c>
      <c r="H244" s="37">
        <v>214</v>
      </c>
      <c r="I244" s="55">
        <v>0</v>
      </c>
      <c r="J244" s="55">
        <v>0</v>
      </c>
      <c r="K244" s="55">
        <v>0</v>
      </c>
      <c r="L244" s="55">
        <v>0</v>
      </c>
    </row>
    <row r="245" spans="1:12" ht="26.25" hidden="1" customHeight="1" collapsed="1">
      <c r="A245" s="43">
        <v>3</v>
      </c>
      <c r="B245" s="41">
        <v>2</v>
      </c>
      <c r="C245" s="41">
        <v>1</v>
      </c>
      <c r="D245" s="41">
        <v>3</v>
      </c>
      <c r="E245" s="41"/>
      <c r="F245" s="44"/>
      <c r="G245" s="42" t="s">
        <v>183</v>
      </c>
      <c r="H245" s="37">
        <v>215</v>
      </c>
      <c r="I245" s="58">
        <f>I246</f>
        <v>0</v>
      </c>
      <c r="J245" s="79">
        <f>J246</f>
        <v>0</v>
      </c>
      <c r="K245" s="59">
        <f>K246</f>
        <v>0</v>
      </c>
      <c r="L245" s="59">
        <f>L246</f>
        <v>0</v>
      </c>
    </row>
    <row r="246" spans="1:12" ht="29.25" hidden="1" customHeight="1" collapsed="1">
      <c r="A246" s="48">
        <v>3</v>
      </c>
      <c r="B246" s="49">
        <v>2</v>
      </c>
      <c r="C246" s="49">
        <v>1</v>
      </c>
      <c r="D246" s="49">
        <v>3</v>
      </c>
      <c r="E246" s="49">
        <v>1</v>
      </c>
      <c r="F246" s="51"/>
      <c r="G246" s="42" t="s">
        <v>183</v>
      </c>
      <c r="H246" s="37">
        <v>216</v>
      </c>
      <c r="I246" s="38">
        <f>I247+I248</f>
        <v>0</v>
      </c>
      <c r="J246" s="38">
        <f>J247+J248</f>
        <v>0</v>
      </c>
      <c r="K246" s="38">
        <f>K247+K248</f>
        <v>0</v>
      </c>
      <c r="L246" s="38">
        <f>L247+L248</f>
        <v>0</v>
      </c>
    </row>
    <row r="247" spans="1:12" ht="30" hidden="1" customHeight="1" collapsed="1">
      <c r="A247" s="48">
        <v>3</v>
      </c>
      <c r="B247" s="49">
        <v>2</v>
      </c>
      <c r="C247" s="49">
        <v>1</v>
      </c>
      <c r="D247" s="49">
        <v>3</v>
      </c>
      <c r="E247" s="49">
        <v>1</v>
      </c>
      <c r="F247" s="51">
        <v>1</v>
      </c>
      <c r="G247" s="50" t="s">
        <v>184</v>
      </c>
      <c r="H247" s="37">
        <v>217</v>
      </c>
      <c r="I247" s="55">
        <v>0</v>
      </c>
      <c r="J247" s="55">
        <v>0</v>
      </c>
      <c r="K247" s="55">
        <v>0</v>
      </c>
      <c r="L247" s="55">
        <v>0</v>
      </c>
    </row>
    <row r="248" spans="1:12" ht="27.75" hidden="1" customHeight="1" collapsed="1">
      <c r="A248" s="48">
        <v>3</v>
      </c>
      <c r="B248" s="49">
        <v>2</v>
      </c>
      <c r="C248" s="49">
        <v>1</v>
      </c>
      <c r="D248" s="49">
        <v>3</v>
      </c>
      <c r="E248" s="49">
        <v>1</v>
      </c>
      <c r="F248" s="51">
        <v>2</v>
      </c>
      <c r="G248" s="50" t="s">
        <v>185</v>
      </c>
      <c r="H248" s="37">
        <v>218</v>
      </c>
      <c r="I248" s="98">
        <v>0</v>
      </c>
      <c r="J248" s="95">
        <v>0</v>
      </c>
      <c r="K248" s="98">
        <v>0</v>
      </c>
      <c r="L248" s="98">
        <v>0</v>
      </c>
    </row>
    <row r="249" spans="1:12" ht="12" hidden="1" customHeight="1" collapsed="1">
      <c r="A249" s="48">
        <v>3</v>
      </c>
      <c r="B249" s="49">
        <v>2</v>
      </c>
      <c r="C249" s="49">
        <v>1</v>
      </c>
      <c r="D249" s="49">
        <v>4</v>
      </c>
      <c r="E249" s="49"/>
      <c r="F249" s="51"/>
      <c r="G249" s="50" t="s">
        <v>186</v>
      </c>
      <c r="H249" s="37">
        <v>219</v>
      </c>
      <c r="I249" s="38">
        <f>I250</f>
        <v>0</v>
      </c>
      <c r="J249" s="39">
        <f>J250</f>
        <v>0</v>
      </c>
      <c r="K249" s="38">
        <f>K250</f>
        <v>0</v>
      </c>
      <c r="L249" s="39">
        <f>L250</f>
        <v>0</v>
      </c>
    </row>
    <row r="250" spans="1:12" ht="14.25" hidden="1" customHeight="1" collapsed="1">
      <c r="A250" s="43">
        <v>3</v>
      </c>
      <c r="B250" s="41">
        <v>2</v>
      </c>
      <c r="C250" s="41">
        <v>1</v>
      </c>
      <c r="D250" s="41">
        <v>4</v>
      </c>
      <c r="E250" s="41">
        <v>1</v>
      </c>
      <c r="F250" s="44"/>
      <c r="G250" s="42" t="s">
        <v>186</v>
      </c>
      <c r="H250" s="37">
        <v>220</v>
      </c>
      <c r="I250" s="58">
        <f>SUM(I251:I252)</f>
        <v>0</v>
      </c>
      <c r="J250" s="79">
        <f>SUM(J251:J252)</f>
        <v>0</v>
      </c>
      <c r="K250" s="59">
        <f>SUM(K251:K252)</f>
        <v>0</v>
      </c>
      <c r="L250" s="59">
        <f>SUM(L251:L252)</f>
        <v>0</v>
      </c>
    </row>
    <row r="251" spans="1:12" ht="25.5" hidden="1" customHeight="1" collapsed="1">
      <c r="A251" s="48">
        <v>3</v>
      </c>
      <c r="B251" s="49">
        <v>2</v>
      </c>
      <c r="C251" s="49">
        <v>1</v>
      </c>
      <c r="D251" s="49">
        <v>4</v>
      </c>
      <c r="E251" s="49">
        <v>1</v>
      </c>
      <c r="F251" s="51">
        <v>1</v>
      </c>
      <c r="G251" s="50" t="s">
        <v>187</v>
      </c>
      <c r="H251" s="37">
        <v>221</v>
      </c>
      <c r="I251" s="55">
        <v>0</v>
      </c>
      <c r="J251" s="55">
        <v>0</v>
      </c>
      <c r="K251" s="55">
        <v>0</v>
      </c>
      <c r="L251" s="55">
        <v>0</v>
      </c>
    </row>
    <row r="252" spans="1:12" ht="18.75" hidden="1" customHeight="1" collapsed="1">
      <c r="A252" s="48">
        <v>3</v>
      </c>
      <c r="B252" s="49">
        <v>2</v>
      </c>
      <c r="C252" s="49">
        <v>1</v>
      </c>
      <c r="D252" s="49">
        <v>4</v>
      </c>
      <c r="E252" s="49">
        <v>1</v>
      </c>
      <c r="F252" s="51">
        <v>2</v>
      </c>
      <c r="G252" s="50" t="s">
        <v>188</v>
      </c>
      <c r="H252" s="37">
        <v>222</v>
      </c>
      <c r="I252" s="55">
        <v>0</v>
      </c>
      <c r="J252" s="55">
        <v>0</v>
      </c>
      <c r="K252" s="55">
        <v>0</v>
      </c>
      <c r="L252" s="55">
        <v>0</v>
      </c>
    </row>
    <row r="253" spans="1:12" hidden="1" collapsed="1">
      <c r="A253" s="48">
        <v>3</v>
      </c>
      <c r="B253" s="49">
        <v>2</v>
      </c>
      <c r="C253" s="49">
        <v>1</v>
      </c>
      <c r="D253" s="49">
        <v>5</v>
      </c>
      <c r="E253" s="49"/>
      <c r="F253" s="51"/>
      <c r="G253" s="50" t="s">
        <v>189</v>
      </c>
      <c r="H253" s="37">
        <v>223</v>
      </c>
      <c r="I253" s="38">
        <f t="shared" ref="I253:L254" si="25">I254</f>
        <v>0</v>
      </c>
      <c r="J253" s="78">
        <f t="shared" si="25"/>
        <v>0</v>
      </c>
      <c r="K253" s="39">
        <f t="shared" si="25"/>
        <v>0</v>
      </c>
      <c r="L253" s="39">
        <f t="shared" si="25"/>
        <v>0</v>
      </c>
    </row>
    <row r="254" spans="1:12" ht="16.5" hidden="1" customHeight="1" collapsed="1">
      <c r="A254" s="48">
        <v>3</v>
      </c>
      <c r="B254" s="49">
        <v>2</v>
      </c>
      <c r="C254" s="49">
        <v>1</v>
      </c>
      <c r="D254" s="49">
        <v>5</v>
      </c>
      <c r="E254" s="49">
        <v>1</v>
      </c>
      <c r="F254" s="51"/>
      <c r="G254" s="50" t="s">
        <v>189</v>
      </c>
      <c r="H254" s="37">
        <v>224</v>
      </c>
      <c r="I254" s="39">
        <f t="shared" si="25"/>
        <v>0</v>
      </c>
      <c r="J254" s="78">
        <f t="shared" si="25"/>
        <v>0</v>
      </c>
      <c r="K254" s="39">
        <f t="shared" si="25"/>
        <v>0</v>
      </c>
      <c r="L254" s="39">
        <f t="shared" si="25"/>
        <v>0</v>
      </c>
    </row>
    <row r="255" spans="1:12" hidden="1" collapsed="1">
      <c r="A255" s="69">
        <v>3</v>
      </c>
      <c r="B255" s="70">
        <v>2</v>
      </c>
      <c r="C255" s="70">
        <v>1</v>
      </c>
      <c r="D255" s="70">
        <v>5</v>
      </c>
      <c r="E255" s="70">
        <v>1</v>
      </c>
      <c r="F255" s="71">
        <v>1</v>
      </c>
      <c r="G255" s="50" t="s">
        <v>189</v>
      </c>
      <c r="H255" s="37">
        <v>225</v>
      </c>
      <c r="I255" s="98">
        <v>0</v>
      </c>
      <c r="J255" s="98">
        <v>0</v>
      </c>
      <c r="K255" s="98">
        <v>0</v>
      </c>
      <c r="L255" s="98">
        <v>0</v>
      </c>
    </row>
    <row r="256" spans="1:12" hidden="1" collapsed="1">
      <c r="A256" s="48">
        <v>3</v>
      </c>
      <c r="B256" s="49">
        <v>2</v>
      </c>
      <c r="C256" s="49">
        <v>1</v>
      </c>
      <c r="D256" s="49">
        <v>6</v>
      </c>
      <c r="E256" s="49"/>
      <c r="F256" s="51"/>
      <c r="G256" s="50" t="s">
        <v>190</v>
      </c>
      <c r="H256" s="37">
        <v>226</v>
      </c>
      <c r="I256" s="38">
        <f t="shared" ref="I256:L257" si="26">I257</f>
        <v>0</v>
      </c>
      <c r="J256" s="78">
        <f t="shared" si="26"/>
        <v>0</v>
      </c>
      <c r="K256" s="39">
        <f t="shared" si="26"/>
        <v>0</v>
      </c>
      <c r="L256" s="39">
        <f t="shared" si="26"/>
        <v>0</v>
      </c>
    </row>
    <row r="257" spans="1:12" hidden="1" collapsed="1">
      <c r="A257" s="48">
        <v>3</v>
      </c>
      <c r="B257" s="48">
        <v>2</v>
      </c>
      <c r="C257" s="49">
        <v>1</v>
      </c>
      <c r="D257" s="49">
        <v>6</v>
      </c>
      <c r="E257" s="49">
        <v>1</v>
      </c>
      <c r="F257" s="51"/>
      <c r="G257" s="50" t="s">
        <v>190</v>
      </c>
      <c r="H257" s="37">
        <v>227</v>
      </c>
      <c r="I257" s="38">
        <f t="shared" si="26"/>
        <v>0</v>
      </c>
      <c r="J257" s="78">
        <f t="shared" si="26"/>
        <v>0</v>
      </c>
      <c r="K257" s="39">
        <f t="shared" si="26"/>
        <v>0</v>
      </c>
      <c r="L257" s="39">
        <f t="shared" si="26"/>
        <v>0</v>
      </c>
    </row>
    <row r="258" spans="1:12" ht="15.75" hidden="1" customHeight="1" collapsed="1">
      <c r="A258" s="43">
        <v>3</v>
      </c>
      <c r="B258" s="43">
        <v>2</v>
      </c>
      <c r="C258" s="49">
        <v>1</v>
      </c>
      <c r="D258" s="49">
        <v>6</v>
      </c>
      <c r="E258" s="49">
        <v>1</v>
      </c>
      <c r="F258" s="51">
        <v>1</v>
      </c>
      <c r="G258" s="50" t="s">
        <v>190</v>
      </c>
      <c r="H258" s="37">
        <v>228</v>
      </c>
      <c r="I258" s="98">
        <v>0</v>
      </c>
      <c r="J258" s="98">
        <v>0</v>
      </c>
      <c r="K258" s="98">
        <v>0</v>
      </c>
      <c r="L258" s="98">
        <v>0</v>
      </c>
    </row>
    <row r="259" spans="1:12" ht="13.5" hidden="1" customHeight="1" collapsed="1">
      <c r="A259" s="48">
        <v>3</v>
      </c>
      <c r="B259" s="48">
        <v>2</v>
      </c>
      <c r="C259" s="49">
        <v>1</v>
      </c>
      <c r="D259" s="49">
        <v>7</v>
      </c>
      <c r="E259" s="49"/>
      <c r="F259" s="51"/>
      <c r="G259" s="50" t="s">
        <v>191</v>
      </c>
      <c r="H259" s="37">
        <v>229</v>
      </c>
      <c r="I259" s="38">
        <f>I260</f>
        <v>0</v>
      </c>
      <c r="J259" s="78">
        <f>J260</f>
        <v>0</v>
      </c>
      <c r="K259" s="39">
        <f>K260</f>
        <v>0</v>
      </c>
      <c r="L259" s="39">
        <f>L260</f>
        <v>0</v>
      </c>
    </row>
    <row r="260" spans="1:12" hidden="1" collapsed="1">
      <c r="A260" s="48">
        <v>3</v>
      </c>
      <c r="B260" s="49">
        <v>2</v>
      </c>
      <c r="C260" s="49">
        <v>1</v>
      </c>
      <c r="D260" s="49">
        <v>7</v>
      </c>
      <c r="E260" s="49">
        <v>1</v>
      </c>
      <c r="F260" s="51"/>
      <c r="G260" s="50" t="s">
        <v>191</v>
      </c>
      <c r="H260" s="37">
        <v>230</v>
      </c>
      <c r="I260" s="38">
        <f>I261+I262</f>
        <v>0</v>
      </c>
      <c r="J260" s="38">
        <f>J261+J262</f>
        <v>0</v>
      </c>
      <c r="K260" s="38">
        <f>K261+K262</f>
        <v>0</v>
      </c>
      <c r="L260" s="38">
        <f>L261+L262</f>
        <v>0</v>
      </c>
    </row>
    <row r="261" spans="1:12" ht="27" hidden="1" customHeight="1" collapsed="1">
      <c r="A261" s="48">
        <v>3</v>
      </c>
      <c r="B261" s="49">
        <v>2</v>
      </c>
      <c r="C261" s="49">
        <v>1</v>
      </c>
      <c r="D261" s="49">
        <v>7</v>
      </c>
      <c r="E261" s="49">
        <v>1</v>
      </c>
      <c r="F261" s="51">
        <v>1</v>
      </c>
      <c r="G261" s="50" t="s">
        <v>192</v>
      </c>
      <c r="H261" s="37">
        <v>231</v>
      </c>
      <c r="I261" s="54">
        <v>0</v>
      </c>
      <c r="J261" s="55">
        <v>0</v>
      </c>
      <c r="K261" s="55">
        <v>0</v>
      </c>
      <c r="L261" s="55">
        <v>0</v>
      </c>
    </row>
    <row r="262" spans="1:12" ht="24.75" hidden="1" customHeight="1" collapsed="1">
      <c r="A262" s="48">
        <v>3</v>
      </c>
      <c r="B262" s="49">
        <v>2</v>
      </c>
      <c r="C262" s="49">
        <v>1</v>
      </c>
      <c r="D262" s="49">
        <v>7</v>
      </c>
      <c r="E262" s="49">
        <v>1</v>
      </c>
      <c r="F262" s="51">
        <v>2</v>
      </c>
      <c r="G262" s="50" t="s">
        <v>193</v>
      </c>
      <c r="H262" s="37">
        <v>232</v>
      </c>
      <c r="I262" s="55">
        <v>0</v>
      </c>
      <c r="J262" s="55">
        <v>0</v>
      </c>
      <c r="K262" s="55">
        <v>0</v>
      </c>
      <c r="L262" s="55">
        <v>0</v>
      </c>
    </row>
    <row r="263" spans="1:12" ht="38.25" hidden="1" customHeight="1" collapsed="1">
      <c r="A263" s="48">
        <v>3</v>
      </c>
      <c r="B263" s="49">
        <v>2</v>
      </c>
      <c r="C263" s="49">
        <v>2</v>
      </c>
      <c r="D263" s="104"/>
      <c r="E263" s="104"/>
      <c r="F263" s="105"/>
      <c r="G263" s="50" t="s">
        <v>194</v>
      </c>
      <c r="H263" s="37">
        <v>233</v>
      </c>
      <c r="I263" s="38">
        <f>SUM(I264+I273+I277+I281+I285+I288+I291)</f>
        <v>0</v>
      </c>
      <c r="J263" s="78">
        <f>SUM(J264+J273+J277+J281+J285+J288+J291)</f>
        <v>0</v>
      </c>
      <c r="K263" s="39">
        <f>SUM(K264+K273+K277+K281+K285+K288+K291)</f>
        <v>0</v>
      </c>
      <c r="L263" s="39">
        <f>SUM(L264+L273+L277+L281+L285+L288+L291)</f>
        <v>0</v>
      </c>
    </row>
    <row r="264" spans="1:12" hidden="1" collapsed="1">
      <c r="A264" s="48">
        <v>3</v>
      </c>
      <c r="B264" s="49">
        <v>2</v>
      </c>
      <c r="C264" s="49">
        <v>2</v>
      </c>
      <c r="D264" s="49">
        <v>1</v>
      </c>
      <c r="E264" s="49"/>
      <c r="F264" s="51"/>
      <c r="G264" s="50" t="s">
        <v>195</v>
      </c>
      <c r="H264" s="37">
        <v>234</v>
      </c>
      <c r="I264" s="38">
        <f>I265</f>
        <v>0</v>
      </c>
      <c r="J264" s="38">
        <f>J265</f>
        <v>0</v>
      </c>
      <c r="K264" s="38">
        <f>K265</f>
        <v>0</v>
      </c>
      <c r="L264" s="38">
        <f>L265</f>
        <v>0</v>
      </c>
    </row>
    <row r="265" spans="1:12" hidden="1" collapsed="1">
      <c r="A265" s="52">
        <v>3</v>
      </c>
      <c r="B265" s="48">
        <v>2</v>
      </c>
      <c r="C265" s="49">
        <v>2</v>
      </c>
      <c r="D265" s="49">
        <v>1</v>
      </c>
      <c r="E265" s="49">
        <v>1</v>
      </c>
      <c r="F265" s="51"/>
      <c r="G265" s="50" t="s">
        <v>173</v>
      </c>
      <c r="H265" s="37">
        <v>235</v>
      </c>
      <c r="I265" s="38">
        <f>SUM(I266)</f>
        <v>0</v>
      </c>
      <c r="J265" s="38">
        <f>SUM(J266)</f>
        <v>0</v>
      </c>
      <c r="K265" s="38">
        <f>SUM(K266)</f>
        <v>0</v>
      </c>
      <c r="L265" s="38">
        <f>SUM(L266)</f>
        <v>0</v>
      </c>
    </row>
    <row r="266" spans="1:12" hidden="1" collapsed="1">
      <c r="A266" s="52">
        <v>3</v>
      </c>
      <c r="B266" s="48">
        <v>2</v>
      </c>
      <c r="C266" s="49">
        <v>2</v>
      </c>
      <c r="D266" s="49">
        <v>1</v>
      </c>
      <c r="E266" s="49">
        <v>1</v>
      </c>
      <c r="F266" s="51">
        <v>1</v>
      </c>
      <c r="G266" s="50" t="s">
        <v>173</v>
      </c>
      <c r="H266" s="37">
        <v>236</v>
      </c>
      <c r="I266" s="55">
        <v>0</v>
      </c>
      <c r="J266" s="55">
        <v>0</v>
      </c>
      <c r="K266" s="55">
        <v>0</v>
      </c>
      <c r="L266" s="55">
        <v>0</v>
      </c>
    </row>
    <row r="267" spans="1:12" ht="15" hidden="1" customHeight="1" collapsed="1">
      <c r="A267" s="52">
        <v>3</v>
      </c>
      <c r="B267" s="48">
        <v>2</v>
      </c>
      <c r="C267" s="49">
        <v>2</v>
      </c>
      <c r="D267" s="49">
        <v>1</v>
      </c>
      <c r="E267" s="49">
        <v>2</v>
      </c>
      <c r="F267" s="51"/>
      <c r="G267" s="50" t="s">
        <v>196</v>
      </c>
      <c r="H267" s="37">
        <v>237</v>
      </c>
      <c r="I267" s="38">
        <f>SUM(I268:I269)</f>
        <v>0</v>
      </c>
      <c r="J267" s="38">
        <f>SUM(J268:J269)</f>
        <v>0</v>
      </c>
      <c r="K267" s="38">
        <f>SUM(K268:K269)</f>
        <v>0</v>
      </c>
      <c r="L267" s="38">
        <f>SUM(L268:L269)</f>
        <v>0</v>
      </c>
    </row>
    <row r="268" spans="1:12" ht="15" hidden="1" customHeight="1" collapsed="1">
      <c r="A268" s="52">
        <v>3</v>
      </c>
      <c r="B268" s="48">
        <v>2</v>
      </c>
      <c r="C268" s="49">
        <v>2</v>
      </c>
      <c r="D268" s="49">
        <v>1</v>
      </c>
      <c r="E268" s="49">
        <v>2</v>
      </c>
      <c r="F268" s="51">
        <v>1</v>
      </c>
      <c r="G268" s="50" t="s">
        <v>175</v>
      </c>
      <c r="H268" s="37">
        <v>238</v>
      </c>
      <c r="I268" s="55">
        <v>0</v>
      </c>
      <c r="J268" s="54">
        <v>0</v>
      </c>
      <c r="K268" s="55">
        <v>0</v>
      </c>
      <c r="L268" s="55">
        <v>0</v>
      </c>
    </row>
    <row r="269" spans="1:12" ht="15" hidden="1" customHeight="1" collapsed="1">
      <c r="A269" s="52">
        <v>3</v>
      </c>
      <c r="B269" s="48">
        <v>2</v>
      </c>
      <c r="C269" s="49">
        <v>2</v>
      </c>
      <c r="D269" s="49">
        <v>1</v>
      </c>
      <c r="E269" s="49">
        <v>2</v>
      </c>
      <c r="F269" s="51">
        <v>2</v>
      </c>
      <c r="G269" s="50" t="s">
        <v>176</v>
      </c>
      <c r="H269" s="37">
        <v>239</v>
      </c>
      <c r="I269" s="55">
        <v>0</v>
      </c>
      <c r="J269" s="54">
        <v>0</v>
      </c>
      <c r="K269" s="55">
        <v>0</v>
      </c>
      <c r="L269" s="55">
        <v>0</v>
      </c>
    </row>
    <row r="270" spans="1:12" ht="15" hidden="1" customHeight="1" collapsed="1">
      <c r="A270" s="52">
        <v>3</v>
      </c>
      <c r="B270" s="48">
        <v>2</v>
      </c>
      <c r="C270" s="49">
        <v>2</v>
      </c>
      <c r="D270" s="49">
        <v>1</v>
      </c>
      <c r="E270" s="49">
        <v>3</v>
      </c>
      <c r="F270" s="51"/>
      <c r="G270" s="50" t="s">
        <v>177</v>
      </c>
      <c r="H270" s="37">
        <v>240</v>
      </c>
      <c r="I270" s="38">
        <f>SUM(I271:I272)</f>
        <v>0</v>
      </c>
      <c r="J270" s="38">
        <f>SUM(J271:J272)</f>
        <v>0</v>
      </c>
      <c r="K270" s="38">
        <f>SUM(K271:K272)</f>
        <v>0</v>
      </c>
      <c r="L270" s="38">
        <f>SUM(L271:L272)</f>
        <v>0</v>
      </c>
    </row>
    <row r="271" spans="1:12" ht="15" hidden="1" customHeight="1" collapsed="1">
      <c r="A271" s="52">
        <v>3</v>
      </c>
      <c r="B271" s="48">
        <v>2</v>
      </c>
      <c r="C271" s="49">
        <v>2</v>
      </c>
      <c r="D271" s="49">
        <v>1</v>
      </c>
      <c r="E271" s="49">
        <v>3</v>
      </c>
      <c r="F271" s="51">
        <v>1</v>
      </c>
      <c r="G271" s="50" t="s">
        <v>178</v>
      </c>
      <c r="H271" s="37">
        <v>241</v>
      </c>
      <c r="I271" s="55">
        <v>0</v>
      </c>
      <c r="J271" s="54">
        <v>0</v>
      </c>
      <c r="K271" s="55">
        <v>0</v>
      </c>
      <c r="L271" s="55">
        <v>0</v>
      </c>
    </row>
    <row r="272" spans="1:12" ht="15" hidden="1" customHeight="1" collapsed="1">
      <c r="A272" s="52">
        <v>3</v>
      </c>
      <c r="B272" s="48">
        <v>2</v>
      </c>
      <c r="C272" s="49">
        <v>2</v>
      </c>
      <c r="D272" s="49">
        <v>1</v>
      </c>
      <c r="E272" s="49">
        <v>3</v>
      </c>
      <c r="F272" s="51">
        <v>2</v>
      </c>
      <c r="G272" s="50" t="s">
        <v>197</v>
      </c>
      <c r="H272" s="37">
        <v>242</v>
      </c>
      <c r="I272" s="55">
        <v>0</v>
      </c>
      <c r="J272" s="54">
        <v>0</v>
      </c>
      <c r="K272" s="55">
        <v>0</v>
      </c>
      <c r="L272" s="55">
        <v>0</v>
      </c>
    </row>
    <row r="273" spans="1:12" ht="25.5" hidden="1" customHeight="1" collapsed="1">
      <c r="A273" s="52">
        <v>3</v>
      </c>
      <c r="B273" s="48">
        <v>2</v>
      </c>
      <c r="C273" s="49">
        <v>2</v>
      </c>
      <c r="D273" s="49">
        <v>2</v>
      </c>
      <c r="E273" s="49"/>
      <c r="F273" s="51"/>
      <c r="G273" s="50" t="s">
        <v>198</v>
      </c>
      <c r="H273" s="37">
        <v>243</v>
      </c>
      <c r="I273" s="38">
        <f>I274</f>
        <v>0</v>
      </c>
      <c r="J273" s="39">
        <f>J274</f>
        <v>0</v>
      </c>
      <c r="K273" s="38">
        <f>K274</f>
        <v>0</v>
      </c>
      <c r="L273" s="39">
        <f>L274</f>
        <v>0</v>
      </c>
    </row>
    <row r="274" spans="1:12" ht="20.25" hidden="1" customHeight="1" collapsed="1">
      <c r="A274" s="48">
        <v>3</v>
      </c>
      <c r="B274" s="49">
        <v>2</v>
      </c>
      <c r="C274" s="41">
        <v>2</v>
      </c>
      <c r="D274" s="41">
        <v>2</v>
      </c>
      <c r="E274" s="41">
        <v>1</v>
      </c>
      <c r="F274" s="44"/>
      <c r="G274" s="50" t="s">
        <v>198</v>
      </c>
      <c r="H274" s="37">
        <v>244</v>
      </c>
      <c r="I274" s="58">
        <f>SUM(I275:I276)</f>
        <v>0</v>
      </c>
      <c r="J274" s="79">
        <f>SUM(J275:J276)</f>
        <v>0</v>
      </c>
      <c r="K274" s="59">
        <f>SUM(K275:K276)</f>
        <v>0</v>
      </c>
      <c r="L274" s="59">
        <f>SUM(L275:L276)</f>
        <v>0</v>
      </c>
    </row>
    <row r="275" spans="1:12" ht="25.5" hidden="1" customHeight="1" collapsed="1">
      <c r="A275" s="48">
        <v>3</v>
      </c>
      <c r="B275" s="49">
        <v>2</v>
      </c>
      <c r="C275" s="49">
        <v>2</v>
      </c>
      <c r="D275" s="49">
        <v>2</v>
      </c>
      <c r="E275" s="49">
        <v>1</v>
      </c>
      <c r="F275" s="51">
        <v>1</v>
      </c>
      <c r="G275" s="50" t="s">
        <v>199</v>
      </c>
      <c r="H275" s="37">
        <v>245</v>
      </c>
      <c r="I275" s="55">
        <v>0</v>
      </c>
      <c r="J275" s="55">
        <v>0</v>
      </c>
      <c r="K275" s="55">
        <v>0</v>
      </c>
      <c r="L275" s="55">
        <v>0</v>
      </c>
    </row>
    <row r="276" spans="1:12" ht="25.5" hidden="1" customHeight="1" collapsed="1">
      <c r="A276" s="48">
        <v>3</v>
      </c>
      <c r="B276" s="49">
        <v>2</v>
      </c>
      <c r="C276" s="49">
        <v>2</v>
      </c>
      <c r="D276" s="49">
        <v>2</v>
      </c>
      <c r="E276" s="49">
        <v>1</v>
      </c>
      <c r="F276" s="51">
        <v>2</v>
      </c>
      <c r="G276" s="52" t="s">
        <v>200</v>
      </c>
      <c r="H276" s="37">
        <v>246</v>
      </c>
      <c r="I276" s="55">
        <v>0</v>
      </c>
      <c r="J276" s="55">
        <v>0</v>
      </c>
      <c r="K276" s="55">
        <v>0</v>
      </c>
      <c r="L276" s="55">
        <v>0</v>
      </c>
    </row>
    <row r="277" spans="1:12" ht="25.5" hidden="1" customHeight="1" collapsed="1">
      <c r="A277" s="48">
        <v>3</v>
      </c>
      <c r="B277" s="49">
        <v>2</v>
      </c>
      <c r="C277" s="49">
        <v>2</v>
      </c>
      <c r="D277" s="49">
        <v>3</v>
      </c>
      <c r="E277" s="49"/>
      <c r="F277" s="51"/>
      <c r="G277" s="50" t="s">
        <v>201</v>
      </c>
      <c r="H277" s="37">
        <v>247</v>
      </c>
      <c r="I277" s="38">
        <f>I278</f>
        <v>0</v>
      </c>
      <c r="J277" s="78">
        <f>J278</f>
        <v>0</v>
      </c>
      <c r="K277" s="39">
        <f>K278</f>
        <v>0</v>
      </c>
      <c r="L277" s="39">
        <f>L278</f>
        <v>0</v>
      </c>
    </row>
    <row r="278" spans="1:12" ht="30" hidden="1" customHeight="1" collapsed="1">
      <c r="A278" s="43">
        <v>3</v>
      </c>
      <c r="B278" s="49">
        <v>2</v>
      </c>
      <c r="C278" s="49">
        <v>2</v>
      </c>
      <c r="D278" s="49">
        <v>3</v>
      </c>
      <c r="E278" s="49">
        <v>1</v>
      </c>
      <c r="F278" s="51"/>
      <c r="G278" s="50" t="s">
        <v>201</v>
      </c>
      <c r="H278" s="37">
        <v>248</v>
      </c>
      <c r="I278" s="38">
        <f>I279+I280</f>
        <v>0</v>
      </c>
      <c r="J278" s="38">
        <f>J279+J280</f>
        <v>0</v>
      </c>
      <c r="K278" s="38">
        <f>K279+K280</f>
        <v>0</v>
      </c>
      <c r="L278" s="38">
        <f>L279+L280</f>
        <v>0</v>
      </c>
    </row>
    <row r="279" spans="1:12" ht="31.5" hidden="1" customHeight="1" collapsed="1">
      <c r="A279" s="43">
        <v>3</v>
      </c>
      <c r="B279" s="49">
        <v>2</v>
      </c>
      <c r="C279" s="49">
        <v>2</v>
      </c>
      <c r="D279" s="49">
        <v>3</v>
      </c>
      <c r="E279" s="49">
        <v>1</v>
      </c>
      <c r="F279" s="51">
        <v>1</v>
      </c>
      <c r="G279" s="50" t="s">
        <v>202</v>
      </c>
      <c r="H279" s="37">
        <v>249</v>
      </c>
      <c r="I279" s="55">
        <v>0</v>
      </c>
      <c r="J279" s="55">
        <v>0</v>
      </c>
      <c r="K279" s="55">
        <v>0</v>
      </c>
      <c r="L279" s="55">
        <v>0</v>
      </c>
    </row>
    <row r="280" spans="1:12" ht="25.5" hidden="1" customHeight="1" collapsed="1">
      <c r="A280" s="43">
        <v>3</v>
      </c>
      <c r="B280" s="49">
        <v>2</v>
      </c>
      <c r="C280" s="49">
        <v>2</v>
      </c>
      <c r="D280" s="49">
        <v>3</v>
      </c>
      <c r="E280" s="49">
        <v>1</v>
      </c>
      <c r="F280" s="51">
        <v>2</v>
      </c>
      <c r="G280" s="50" t="s">
        <v>203</v>
      </c>
      <c r="H280" s="37">
        <v>250</v>
      </c>
      <c r="I280" s="55">
        <v>0</v>
      </c>
      <c r="J280" s="55">
        <v>0</v>
      </c>
      <c r="K280" s="55">
        <v>0</v>
      </c>
      <c r="L280" s="55">
        <v>0</v>
      </c>
    </row>
    <row r="281" spans="1:12" ht="22.5" hidden="1" customHeight="1" collapsed="1">
      <c r="A281" s="48">
        <v>3</v>
      </c>
      <c r="B281" s="49">
        <v>2</v>
      </c>
      <c r="C281" s="49">
        <v>2</v>
      </c>
      <c r="D281" s="49">
        <v>4</v>
      </c>
      <c r="E281" s="49"/>
      <c r="F281" s="51"/>
      <c r="G281" s="50" t="s">
        <v>204</v>
      </c>
      <c r="H281" s="37">
        <v>251</v>
      </c>
      <c r="I281" s="38">
        <f>I282</f>
        <v>0</v>
      </c>
      <c r="J281" s="78">
        <f>J282</f>
        <v>0</v>
      </c>
      <c r="K281" s="39">
        <f>K282</f>
        <v>0</v>
      </c>
      <c r="L281" s="39">
        <f>L282</f>
        <v>0</v>
      </c>
    </row>
    <row r="282" spans="1:12" hidden="1" collapsed="1">
      <c r="A282" s="48">
        <v>3</v>
      </c>
      <c r="B282" s="49">
        <v>2</v>
      </c>
      <c r="C282" s="49">
        <v>2</v>
      </c>
      <c r="D282" s="49">
        <v>4</v>
      </c>
      <c r="E282" s="49">
        <v>1</v>
      </c>
      <c r="F282" s="51"/>
      <c r="G282" s="50" t="s">
        <v>204</v>
      </c>
      <c r="H282" s="37">
        <v>252</v>
      </c>
      <c r="I282" s="38">
        <f>SUM(I283:I284)</f>
        <v>0</v>
      </c>
      <c r="J282" s="78">
        <f>SUM(J283:J284)</f>
        <v>0</v>
      </c>
      <c r="K282" s="39">
        <f>SUM(K283:K284)</f>
        <v>0</v>
      </c>
      <c r="L282" s="39">
        <f>SUM(L283:L284)</f>
        <v>0</v>
      </c>
    </row>
    <row r="283" spans="1:12" ht="30.75" hidden="1" customHeight="1" collapsed="1">
      <c r="A283" s="48">
        <v>3</v>
      </c>
      <c r="B283" s="49">
        <v>2</v>
      </c>
      <c r="C283" s="49">
        <v>2</v>
      </c>
      <c r="D283" s="49">
        <v>4</v>
      </c>
      <c r="E283" s="49">
        <v>1</v>
      </c>
      <c r="F283" s="51">
        <v>1</v>
      </c>
      <c r="G283" s="50" t="s">
        <v>205</v>
      </c>
      <c r="H283" s="37">
        <v>253</v>
      </c>
      <c r="I283" s="55">
        <v>0</v>
      </c>
      <c r="J283" s="55">
        <v>0</v>
      </c>
      <c r="K283" s="55">
        <v>0</v>
      </c>
      <c r="L283" s="55">
        <v>0</v>
      </c>
    </row>
    <row r="284" spans="1:12" ht="27.75" hidden="1" customHeight="1" collapsed="1">
      <c r="A284" s="43">
        <v>3</v>
      </c>
      <c r="B284" s="41">
        <v>2</v>
      </c>
      <c r="C284" s="41">
        <v>2</v>
      </c>
      <c r="D284" s="41">
        <v>4</v>
      </c>
      <c r="E284" s="41">
        <v>1</v>
      </c>
      <c r="F284" s="44">
        <v>2</v>
      </c>
      <c r="G284" s="52" t="s">
        <v>206</v>
      </c>
      <c r="H284" s="37">
        <v>254</v>
      </c>
      <c r="I284" s="55">
        <v>0</v>
      </c>
      <c r="J284" s="55">
        <v>0</v>
      </c>
      <c r="K284" s="55">
        <v>0</v>
      </c>
      <c r="L284" s="55">
        <v>0</v>
      </c>
    </row>
    <row r="285" spans="1:12" ht="14.25" hidden="1" customHeight="1" collapsed="1">
      <c r="A285" s="48">
        <v>3</v>
      </c>
      <c r="B285" s="49">
        <v>2</v>
      </c>
      <c r="C285" s="49">
        <v>2</v>
      </c>
      <c r="D285" s="49">
        <v>5</v>
      </c>
      <c r="E285" s="49"/>
      <c r="F285" s="51"/>
      <c r="G285" s="50" t="s">
        <v>207</v>
      </c>
      <c r="H285" s="37">
        <v>255</v>
      </c>
      <c r="I285" s="38">
        <f t="shared" ref="I285:L286" si="27">I286</f>
        <v>0</v>
      </c>
      <c r="J285" s="78">
        <f t="shared" si="27"/>
        <v>0</v>
      </c>
      <c r="K285" s="39">
        <f t="shared" si="27"/>
        <v>0</v>
      </c>
      <c r="L285" s="39">
        <f t="shared" si="27"/>
        <v>0</v>
      </c>
    </row>
    <row r="286" spans="1:12" ht="15.75" hidden="1" customHeight="1" collapsed="1">
      <c r="A286" s="48">
        <v>3</v>
      </c>
      <c r="B286" s="49">
        <v>2</v>
      </c>
      <c r="C286" s="49">
        <v>2</v>
      </c>
      <c r="D286" s="49">
        <v>5</v>
      </c>
      <c r="E286" s="49">
        <v>1</v>
      </c>
      <c r="F286" s="51"/>
      <c r="G286" s="50" t="s">
        <v>207</v>
      </c>
      <c r="H286" s="37">
        <v>256</v>
      </c>
      <c r="I286" s="38">
        <f t="shared" si="27"/>
        <v>0</v>
      </c>
      <c r="J286" s="78">
        <f t="shared" si="27"/>
        <v>0</v>
      </c>
      <c r="K286" s="39">
        <f t="shared" si="27"/>
        <v>0</v>
      </c>
      <c r="L286" s="39">
        <f t="shared" si="27"/>
        <v>0</v>
      </c>
    </row>
    <row r="287" spans="1:12" ht="15.75" hidden="1" customHeight="1" collapsed="1">
      <c r="A287" s="48">
        <v>3</v>
      </c>
      <c r="B287" s="49">
        <v>2</v>
      </c>
      <c r="C287" s="49">
        <v>2</v>
      </c>
      <c r="D287" s="49">
        <v>5</v>
      </c>
      <c r="E287" s="49">
        <v>1</v>
      </c>
      <c r="F287" s="51">
        <v>1</v>
      </c>
      <c r="G287" s="50" t="s">
        <v>207</v>
      </c>
      <c r="H287" s="37">
        <v>257</v>
      </c>
      <c r="I287" s="55">
        <v>0</v>
      </c>
      <c r="J287" s="55">
        <v>0</v>
      </c>
      <c r="K287" s="55">
        <v>0</v>
      </c>
      <c r="L287" s="55">
        <v>0</v>
      </c>
    </row>
    <row r="288" spans="1:12" ht="14.25" hidden="1" customHeight="1" collapsed="1">
      <c r="A288" s="48">
        <v>3</v>
      </c>
      <c r="B288" s="49">
        <v>2</v>
      </c>
      <c r="C288" s="49">
        <v>2</v>
      </c>
      <c r="D288" s="49">
        <v>6</v>
      </c>
      <c r="E288" s="49"/>
      <c r="F288" s="51"/>
      <c r="G288" s="50" t="s">
        <v>190</v>
      </c>
      <c r="H288" s="37">
        <v>258</v>
      </c>
      <c r="I288" s="38">
        <f t="shared" ref="I288:L289" si="28">I289</f>
        <v>0</v>
      </c>
      <c r="J288" s="106">
        <f t="shared" si="28"/>
        <v>0</v>
      </c>
      <c r="K288" s="39">
        <f t="shared" si="28"/>
        <v>0</v>
      </c>
      <c r="L288" s="39">
        <f t="shared" si="28"/>
        <v>0</v>
      </c>
    </row>
    <row r="289" spans="1:12" ht="15" hidden="1" customHeight="1" collapsed="1">
      <c r="A289" s="48">
        <v>3</v>
      </c>
      <c r="B289" s="49">
        <v>2</v>
      </c>
      <c r="C289" s="49">
        <v>2</v>
      </c>
      <c r="D289" s="49">
        <v>6</v>
      </c>
      <c r="E289" s="49">
        <v>1</v>
      </c>
      <c r="F289" s="51"/>
      <c r="G289" s="50" t="s">
        <v>190</v>
      </c>
      <c r="H289" s="37">
        <v>259</v>
      </c>
      <c r="I289" s="38">
        <f t="shared" si="28"/>
        <v>0</v>
      </c>
      <c r="J289" s="106">
        <f t="shared" si="28"/>
        <v>0</v>
      </c>
      <c r="K289" s="39">
        <f t="shared" si="28"/>
        <v>0</v>
      </c>
      <c r="L289" s="39">
        <f t="shared" si="28"/>
        <v>0</v>
      </c>
    </row>
    <row r="290" spans="1:12" ht="15" hidden="1" customHeight="1" collapsed="1">
      <c r="A290" s="48">
        <v>3</v>
      </c>
      <c r="B290" s="70">
        <v>2</v>
      </c>
      <c r="C290" s="70">
        <v>2</v>
      </c>
      <c r="D290" s="49">
        <v>6</v>
      </c>
      <c r="E290" s="70">
        <v>1</v>
      </c>
      <c r="F290" s="71">
        <v>1</v>
      </c>
      <c r="G290" s="72" t="s">
        <v>190</v>
      </c>
      <c r="H290" s="37">
        <v>260</v>
      </c>
      <c r="I290" s="55">
        <v>0</v>
      </c>
      <c r="J290" s="55">
        <v>0</v>
      </c>
      <c r="K290" s="55">
        <v>0</v>
      </c>
      <c r="L290" s="55">
        <v>0</v>
      </c>
    </row>
    <row r="291" spans="1:12" ht="14.25" hidden="1" customHeight="1" collapsed="1">
      <c r="A291" s="52">
        <v>3</v>
      </c>
      <c r="B291" s="48">
        <v>2</v>
      </c>
      <c r="C291" s="49">
        <v>2</v>
      </c>
      <c r="D291" s="49">
        <v>7</v>
      </c>
      <c r="E291" s="49"/>
      <c r="F291" s="51"/>
      <c r="G291" s="50" t="s">
        <v>191</v>
      </c>
      <c r="H291" s="37">
        <v>261</v>
      </c>
      <c r="I291" s="38">
        <f>I292</f>
        <v>0</v>
      </c>
      <c r="J291" s="106">
        <f>J292</f>
        <v>0</v>
      </c>
      <c r="K291" s="39">
        <f>K292</f>
        <v>0</v>
      </c>
      <c r="L291" s="39">
        <f>L292</f>
        <v>0</v>
      </c>
    </row>
    <row r="292" spans="1:12" ht="15" hidden="1" customHeight="1" collapsed="1">
      <c r="A292" s="52">
        <v>3</v>
      </c>
      <c r="B292" s="48">
        <v>2</v>
      </c>
      <c r="C292" s="49">
        <v>2</v>
      </c>
      <c r="D292" s="49">
        <v>7</v>
      </c>
      <c r="E292" s="49">
        <v>1</v>
      </c>
      <c r="F292" s="51"/>
      <c r="G292" s="50" t="s">
        <v>191</v>
      </c>
      <c r="H292" s="37">
        <v>262</v>
      </c>
      <c r="I292" s="38">
        <f>I293+I294</f>
        <v>0</v>
      </c>
      <c r="J292" s="38">
        <f>J293+J294</f>
        <v>0</v>
      </c>
      <c r="K292" s="38">
        <f>K293+K294</f>
        <v>0</v>
      </c>
      <c r="L292" s="38">
        <f>L293+L294</f>
        <v>0</v>
      </c>
    </row>
    <row r="293" spans="1:12" ht="27.75" hidden="1" customHeight="1" collapsed="1">
      <c r="A293" s="52">
        <v>3</v>
      </c>
      <c r="B293" s="48">
        <v>2</v>
      </c>
      <c r="C293" s="48">
        <v>2</v>
      </c>
      <c r="D293" s="49">
        <v>7</v>
      </c>
      <c r="E293" s="49">
        <v>1</v>
      </c>
      <c r="F293" s="51">
        <v>1</v>
      </c>
      <c r="G293" s="50" t="s">
        <v>192</v>
      </c>
      <c r="H293" s="37">
        <v>263</v>
      </c>
      <c r="I293" s="55">
        <v>0</v>
      </c>
      <c r="J293" s="55">
        <v>0</v>
      </c>
      <c r="K293" s="55">
        <v>0</v>
      </c>
      <c r="L293" s="55">
        <v>0</v>
      </c>
    </row>
    <row r="294" spans="1:12" ht="25.5" hidden="1" customHeight="1" collapsed="1">
      <c r="A294" s="52">
        <v>3</v>
      </c>
      <c r="B294" s="48">
        <v>2</v>
      </c>
      <c r="C294" s="48">
        <v>2</v>
      </c>
      <c r="D294" s="49">
        <v>7</v>
      </c>
      <c r="E294" s="49">
        <v>1</v>
      </c>
      <c r="F294" s="51">
        <v>2</v>
      </c>
      <c r="G294" s="50" t="s">
        <v>193</v>
      </c>
      <c r="H294" s="37">
        <v>264</v>
      </c>
      <c r="I294" s="55">
        <v>0</v>
      </c>
      <c r="J294" s="55">
        <v>0</v>
      </c>
      <c r="K294" s="55">
        <v>0</v>
      </c>
      <c r="L294" s="55">
        <v>0</v>
      </c>
    </row>
    <row r="295" spans="1:12" ht="30" hidden="1" customHeight="1" collapsed="1">
      <c r="A295" s="56">
        <v>3</v>
      </c>
      <c r="B295" s="56">
        <v>3</v>
      </c>
      <c r="C295" s="33"/>
      <c r="D295" s="34"/>
      <c r="E295" s="34"/>
      <c r="F295" s="36"/>
      <c r="G295" s="35" t="s">
        <v>208</v>
      </c>
      <c r="H295" s="37">
        <v>265</v>
      </c>
      <c r="I295" s="38">
        <f>SUM(I296+I328)</f>
        <v>0</v>
      </c>
      <c r="J295" s="106">
        <f>SUM(J296+J328)</f>
        <v>0</v>
      </c>
      <c r="K295" s="39">
        <f>SUM(K296+K328)</f>
        <v>0</v>
      </c>
      <c r="L295" s="39">
        <f>SUM(L296+L328)</f>
        <v>0</v>
      </c>
    </row>
    <row r="296" spans="1:12" ht="40.5" hidden="1" customHeight="1" collapsed="1">
      <c r="A296" s="52">
        <v>3</v>
      </c>
      <c r="B296" s="52">
        <v>3</v>
      </c>
      <c r="C296" s="48">
        <v>1</v>
      </c>
      <c r="D296" s="49"/>
      <c r="E296" s="49"/>
      <c r="F296" s="51"/>
      <c r="G296" s="50" t="s">
        <v>209</v>
      </c>
      <c r="H296" s="37">
        <v>266</v>
      </c>
      <c r="I296" s="38">
        <f>SUM(I297+I306+I310+I314+I318+I321+I324)</f>
        <v>0</v>
      </c>
      <c r="J296" s="106">
        <f>SUM(J297+J306+J310+J314+J318+J321+J324)</f>
        <v>0</v>
      </c>
      <c r="K296" s="39">
        <f>SUM(K297+K306+K310+K314+K318+K321+K324)</f>
        <v>0</v>
      </c>
      <c r="L296" s="39">
        <f>SUM(L297+L306+L310+L314+L318+L321+L324)</f>
        <v>0</v>
      </c>
    </row>
    <row r="297" spans="1:12" ht="15" hidden="1" customHeight="1" collapsed="1">
      <c r="A297" s="52">
        <v>3</v>
      </c>
      <c r="B297" s="52">
        <v>3</v>
      </c>
      <c r="C297" s="48">
        <v>1</v>
      </c>
      <c r="D297" s="49">
        <v>1</v>
      </c>
      <c r="E297" s="49"/>
      <c r="F297" s="51"/>
      <c r="G297" s="50" t="s">
        <v>195</v>
      </c>
      <c r="H297" s="37">
        <v>267</v>
      </c>
      <c r="I297" s="38">
        <f>SUM(I298+I300+I303)</f>
        <v>0</v>
      </c>
      <c r="J297" s="38">
        <f>SUM(J298+J300+J303)</f>
        <v>0</v>
      </c>
      <c r="K297" s="38">
        <f>SUM(K298+K300+K303)</f>
        <v>0</v>
      </c>
      <c r="L297" s="38">
        <f>SUM(L298+L300+L303)</f>
        <v>0</v>
      </c>
    </row>
    <row r="298" spans="1:12" ht="12.75" hidden="1" customHeight="1" collapsed="1">
      <c r="A298" s="52">
        <v>3</v>
      </c>
      <c r="B298" s="52">
        <v>3</v>
      </c>
      <c r="C298" s="48">
        <v>1</v>
      </c>
      <c r="D298" s="49">
        <v>1</v>
      </c>
      <c r="E298" s="49">
        <v>1</v>
      </c>
      <c r="F298" s="51"/>
      <c r="G298" s="50" t="s">
        <v>173</v>
      </c>
      <c r="H298" s="37">
        <v>268</v>
      </c>
      <c r="I298" s="38">
        <f>SUM(I299:I299)</f>
        <v>0</v>
      </c>
      <c r="J298" s="106">
        <f>SUM(J299:J299)</f>
        <v>0</v>
      </c>
      <c r="K298" s="39">
        <f>SUM(K299:K299)</f>
        <v>0</v>
      </c>
      <c r="L298" s="39">
        <f>SUM(L299:L299)</f>
        <v>0</v>
      </c>
    </row>
    <row r="299" spans="1:12" ht="15" hidden="1" customHeight="1" collapsed="1">
      <c r="A299" s="52">
        <v>3</v>
      </c>
      <c r="B299" s="52">
        <v>3</v>
      </c>
      <c r="C299" s="48">
        <v>1</v>
      </c>
      <c r="D299" s="49">
        <v>1</v>
      </c>
      <c r="E299" s="49">
        <v>1</v>
      </c>
      <c r="F299" s="51">
        <v>1</v>
      </c>
      <c r="G299" s="50" t="s">
        <v>173</v>
      </c>
      <c r="H299" s="37">
        <v>269</v>
      </c>
      <c r="I299" s="55">
        <v>0</v>
      </c>
      <c r="J299" s="55">
        <v>0</v>
      </c>
      <c r="K299" s="55">
        <v>0</v>
      </c>
      <c r="L299" s="55">
        <v>0</v>
      </c>
    </row>
    <row r="300" spans="1:12" ht="14.25" hidden="1" customHeight="1" collapsed="1">
      <c r="A300" s="52">
        <v>3</v>
      </c>
      <c r="B300" s="52">
        <v>3</v>
      </c>
      <c r="C300" s="48">
        <v>1</v>
      </c>
      <c r="D300" s="49">
        <v>1</v>
      </c>
      <c r="E300" s="49">
        <v>2</v>
      </c>
      <c r="F300" s="51"/>
      <c r="G300" s="50" t="s">
        <v>196</v>
      </c>
      <c r="H300" s="37">
        <v>270</v>
      </c>
      <c r="I300" s="38">
        <f>SUM(I301:I302)</f>
        <v>0</v>
      </c>
      <c r="J300" s="38">
        <f>SUM(J301:J302)</f>
        <v>0</v>
      </c>
      <c r="K300" s="38">
        <f>SUM(K301:K302)</f>
        <v>0</v>
      </c>
      <c r="L300" s="38">
        <f>SUM(L301:L302)</f>
        <v>0</v>
      </c>
    </row>
    <row r="301" spans="1:12" ht="14.25" hidden="1" customHeight="1" collapsed="1">
      <c r="A301" s="52">
        <v>3</v>
      </c>
      <c r="B301" s="52">
        <v>3</v>
      </c>
      <c r="C301" s="48">
        <v>1</v>
      </c>
      <c r="D301" s="49">
        <v>1</v>
      </c>
      <c r="E301" s="49">
        <v>2</v>
      </c>
      <c r="F301" s="51">
        <v>1</v>
      </c>
      <c r="G301" s="50" t="s">
        <v>175</v>
      </c>
      <c r="H301" s="37">
        <v>271</v>
      </c>
      <c r="I301" s="55">
        <v>0</v>
      </c>
      <c r="J301" s="55">
        <v>0</v>
      </c>
      <c r="K301" s="55">
        <v>0</v>
      </c>
      <c r="L301" s="55">
        <v>0</v>
      </c>
    </row>
    <row r="302" spans="1:12" ht="14.25" hidden="1" customHeight="1" collapsed="1">
      <c r="A302" s="52">
        <v>3</v>
      </c>
      <c r="B302" s="52">
        <v>3</v>
      </c>
      <c r="C302" s="48">
        <v>1</v>
      </c>
      <c r="D302" s="49">
        <v>1</v>
      </c>
      <c r="E302" s="49">
        <v>2</v>
      </c>
      <c r="F302" s="51">
        <v>2</v>
      </c>
      <c r="G302" s="50" t="s">
        <v>176</v>
      </c>
      <c r="H302" s="37">
        <v>272</v>
      </c>
      <c r="I302" s="55">
        <v>0</v>
      </c>
      <c r="J302" s="55">
        <v>0</v>
      </c>
      <c r="K302" s="55">
        <v>0</v>
      </c>
      <c r="L302" s="55">
        <v>0</v>
      </c>
    </row>
    <row r="303" spans="1:12" ht="14.25" hidden="1" customHeight="1" collapsed="1">
      <c r="A303" s="52">
        <v>3</v>
      </c>
      <c r="B303" s="52">
        <v>3</v>
      </c>
      <c r="C303" s="48">
        <v>1</v>
      </c>
      <c r="D303" s="49">
        <v>1</v>
      </c>
      <c r="E303" s="49">
        <v>3</v>
      </c>
      <c r="F303" s="51"/>
      <c r="G303" s="50" t="s">
        <v>177</v>
      </c>
      <c r="H303" s="37">
        <v>273</v>
      </c>
      <c r="I303" s="38">
        <f>SUM(I304:I305)</f>
        <v>0</v>
      </c>
      <c r="J303" s="38">
        <f>SUM(J304:J305)</f>
        <v>0</v>
      </c>
      <c r="K303" s="38">
        <f>SUM(K304:K305)</f>
        <v>0</v>
      </c>
      <c r="L303" s="38">
        <f>SUM(L304:L305)</f>
        <v>0</v>
      </c>
    </row>
    <row r="304" spans="1:12" ht="14.25" hidden="1" customHeight="1" collapsed="1">
      <c r="A304" s="52">
        <v>3</v>
      </c>
      <c r="B304" s="52">
        <v>3</v>
      </c>
      <c r="C304" s="48">
        <v>1</v>
      </c>
      <c r="D304" s="49">
        <v>1</v>
      </c>
      <c r="E304" s="49">
        <v>3</v>
      </c>
      <c r="F304" s="51">
        <v>1</v>
      </c>
      <c r="G304" s="50" t="s">
        <v>210</v>
      </c>
      <c r="H304" s="37">
        <v>274</v>
      </c>
      <c r="I304" s="55">
        <v>0</v>
      </c>
      <c r="J304" s="55">
        <v>0</v>
      </c>
      <c r="K304" s="55">
        <v>0</v>
      </c>
      <c r="L304" s="55">
        <v>0</v>
      </c>
    </row>
    <row r="305" spans="1:12" ht="14.25" hidden="1" customHeight="1" collapsed="1">
      <c r="A305" s="52">
        <v>3</v>
      </c>
      <c r="B305" s="52">
        <v>3</v>
      </c>
      <c r="C305" s="48">
        <v>1</v>
      </c>
      <c r="D305" s="49">
        <v>1</v>
      </c>
      <c r="E305" s="49">
        <v>3</v>
      </c>
      <c r="F305" s="51">
        <v>2</v>
      </c>
      <c r="G305" s="50" t="s">
        <v>197</v>
      </c>
      <c r="H305" s="37">
        <v>275</v>
      </c>
      <c r="I305" s="55">
        <v>0</v>
      </c>
      <c r="J305" s="55">
        <v>0</v>
      </c>
      <c r="K305" s="55">
        <v>0</v>
      </c>
      <c r="L305" s="55">
        <v>0</v>
      </c>
    </row>
    <row r="306" spans="1:12" hidden="1" collapsed="1">
      <c r="A306" s="68">
        <v>3</v>
      </c>
      <c r="B306" s="43">
        <v>3</v>
      </c>
      <c r="C306" s="48">
        <v>1</v>
      </c>
      <c r="D306" s="49">
        <v>2</v>
      </c>
      <c r="E306" s="49"/>
      <c r="F306" s="51"/>
      <c r="G306" s="50" t="s">
        <v>211</v>
      </c>
      <c r="H306" s="37">
        <v>276</v>
      </c>
      <c r="I306" s="38">
        <f>I307</f>
        <v>0</v>
      </c>
      <c r="J306" s="106">
        <f>J307</f>
        <v>0</v>
      </c>
      <c r="K306" s="39">
        <f>K307</f>
        <v>0</v>
      </c>
      <c r="L306" s="39">
        <f>L307</f>
        <v>0</v>
      </c>
    </row>
    <row r="307" spans="1:12" ht="15" hidden="1" customHeight="1" collapsed="1">
      <c r="A307" s="68">
        <v>3</v>
      </c>
      <c r="B307" s="68">
        <v>3</v>
      </c>
      <c r="C307" s="43">
        <v>1</v>
      </c>
      <c r="D307" s="41">
        <v>2</v>
      </c>
      <c r="E307" s="41">
        <v>1</v>
      </c>
      <c r="F307" s="44"/>
      <c r="G307" s="50" t="s">
        <v>211</v>
      </c>
      <c r="H307" s="37">
        <v>277</v>
      </c>
      <c r="I307" s="58">
        <f>SUM(I308:I309)</f>
        <v>0</v>
      </c>
      <c r="J307" s="107">
        <f>SUM(J308:J309)</f>
        <v>0</v>
      </c>
      <c r="K307" s="59">
        <f>SUM(K308:K309)</f>
        <v>0</v>
      </c>
      <c r="L307" s="59">
        <f>SUM(L308:L309)</f>
        <v>0</v>
      </c>
    </row>
    <row r="308" spans="1:12" ht="15" hidden="1" customHeight="1" collapsed="1">
      <c r="A308" s="52">
        <v>3</v>
      </c>
      <c r="B308" s="52">
        <v>3</v>
      </c>
      <c r="C308" s="48">
        <v>1</v>
      </c>
      <c r="D308" s="49">
        <v>2</v>
      </c>
      <c r="E308" s="49">
        <v>1</v>
      </c>
      <c r="F308" s="51">
        <v>1</v>
      </c>
      <c r="G308" s="50" t="s">
        <v>212</v>
      </c>
      <c r="H308" s="37">
        <v>278</v>
      </c>
      <c r="I308" s="55">
        <v>0</v>
      </c>
      <c r="J308" s="55">
        <v>0</v>
      </c>
      <c r="K308" s="55">
        <v>0</v>
      </c>
      <c r="L308" s="55">
        <v>0</v>
      </c>
    </row>
    <row r="309" spans="1:12" ht="12.75" hidden="1" customHeight="1" collapsed="1">
      <c r="A309" s="60">
        <v>3</v>
      </c>
      <c r="B309" s="93">
        <v>3</v>
      </c>
      <c r="C309" s="69">
        <v>1</v>
      </c>
      <c r="D309" s="70">
        <v>2</v>
      </c>
      <c r="E309" s="70">
        <v>1</v>
      </c>
      <c r="F309" s="71">
        <v>2</v>
      </c>
      <c r="G309" s="72" t="s">
        <v>213</v>
      </c>
      <c r="H309" s="37">
        <v>279</v>
      </c>
      <c r="I309" s="55">
        <v>0</v>
      </c>
      <c r="J309" s="55">
        <v>0</v>
      </c>
      <c r="K309" s="55">
        <v>0</v>
      </c>
      <c r="L309" s="55">
        <v>0</v>
      </c>
    </row>
    <row r="310" spans="1:12" ht="15.75" hidden="1" customHeight="1" collapsed="1">
      <c r="A310" s="48">
        <v>3</v>
      </c>
      <c r="B310" s="50">
        <v>3</v>
      </c>
      <c r="C310" s="48">
        <v>1</v>
      </c>
      <c r="D310" s="49">
        <v>3</v>
      </c>
      <c r="E310" s="49"/>
      <c r="F310" s="51"/>
      <c r="G310" s="50" t="s">
        <v>214</v>
      </c>
      <c r="H310" s="37">
        <v>280</v>
      </c>
      <c r="I310" s="38">
        <f>I311</f>
        <v>0</v>
      </c>
      <c r="J310" s="106">
        <f>J311</f>
        <v>0</v>
      </c>
      <c r="K310" s="39">
        <f>K311</f>
        <v>0</v>
      </c>
      <c r="L310" s="39">
        <f>L311</f>
        <v>0</v>
      </c>
    </row>
    <row r="311" spans="1:12" ht="15.75" hidden="1" customHeight="1" collapsed="1">
      <c r="A311" s="48">
        <v>3</v>
      </c>
      <c r="B311" s="72">
        <v>3</v>
      </c>
      <c r="C311" s="69">
        <v>1</v>
      </c>
      <c r="D311" s="70">
        <v>3</v>
      </c>
      <c r="E311" s="70">
        <v>1</v>
      </c>
      <c r="F311" s="71"/>
      <c r="G311" s="50" t="s">
        <v>214</v>
      </c>
      <c r="H311" s="37">
        <v>281</v>
      </c>
      <c r="I311" s="39">
        <f>I312+I313</f>
        <v>0</v>
      </c>
      <c r="J311" s="39">
        <f>J312+J313</f>
        <v>0</v>
      </c>
      <c r="K311" s="39">
        <f>K312+K313</f>
        <v>0</v>
      </c>
      <c r="L311" s="39">
        <f>L312+L313</f>
        <v>0</v>
      </c>
    </row>
    <row r="312" spans="1:12" ht="27" hidden="1" customHeight="1" collapsed="1">
      <c r="A312" s="48">
        <v>3</v>
      </c>
      <c r="B312" s="50">
        <v>3</v>
      </c>
      <c r="C312" s="48">
        <v>1</v>
      </c>
      <c r="D312" s="49">
        <v>3</v>
      </c>
      <c r="E312" s="49">
        <v>1</v>
      </c>
      <c r="F312" s="51">
        <v>1</v>
      </c>
      <c r="G312" s="50" t="s">
        <v>215</v>
      </c>
      <c r="H312" s="37">
        <v>282</v>
      </c>
      <c r="I312" s="98">
        <v>0</v>
      </c>
      <c r="J312" s="98">
        <v>0</v>
      </c>
      <c r="K312" s="98">
        <v>0</v>
      </c>
      <c r="L312" s="97">
        <v>0</v>
      </c>
    </row>
    <row r="313" spans="1:12" ht="26.25" hidden="1" customHeight="1" collapsed="1">
      <c r="A313" s="48">
        <v>3</v>
      </c>
      <c r="B313" s="50">
        <v>3</v>
      </c>
      <c r="C313" s="48">
        <v>1</v>
      </c>
      <c r="D313" s="49">
        <v>3</v>
      </c>
      <c r="E313" s="49">
        <v>1</v>
      </c>
      <c r="F313" s="51">
        <v>2</v>
      </c>
      <c r="G313" s="50" t="s">
        <v>216</v>
      </c>
      <c r="H313" s="37">
        <v>283</v>
      </c>
      <c r="I313" s="55">
        <v>0</v>
      </c>
      <c r="J313" s="55">
        <v>0</v>
      </c>
      <c r="K313" s="55">
        <v>0</v>
      </c>
      <c r="L313" s="55">
        <v>0</v>
      </c>
    </row>
    <row r="314" spans="1:12" hidden="1" collapsed="1">
      <c r="A314" s="48">
        <v>3</v>
      </c>
      <c r="B314" s="50">
        <v>3</v>
      </c>
      <c r="C314" s="48">
        <v>1</v>
      </c>
      <c r="D314" s="49">
        <v>4</v>
      </c>
      <c r="E314" s="49"/>
      <c r="F314" s="51"/>
      <c r="G314" s="50" t="s">
        <v>217</v>
      </c>
      <c r="H314" s="37">
        <v>284</v>
      </c>
      <c r="I314" s="38">
        <f>I315</f>
        <v>0</v>
      </c>
      <c r="J314" s="106">
        <f>J315</f>
        <v>0</v>
      </c>
      <c r="K314" s="39">
        <f>K315</f>
        <v>0</v>
      </c>
      <c r="L314" s="39">
        <f>L315</f>
        <v>0</v>
      </c>
    </row>
    <row r="315" spans="1:12" ht="15" hidden="1" customHeight="1" collapsed="1">
      <c r="A315" s="52">
        <v>3</v>
      </c>
      <c r="B315" s="48">
        <v>3</v>
      </c>
      <c r="C315" s="49">
        <v>1</v>
      </c>
      <c r="D315" s="49">
        <v>4</v>
      </c>
      <c r="E315" s="49">
        <v>1</v>
      </c>
      <c r="F315" s="51"/>
      <c r="G315" s="50" t="s">
        <v>217</v>
      </c>
      <c r="H315" s="37">
        <v>285</v>
      </c>
      <c r="I315" s="38">
        <f>SUM(I316:I317)</f>
        <v>0</v>
      </c>
      <c r="J315" s="38">
        <f>SUM(J316:J317)</f>
        <v>0</v>
      </c>
      <c r="K315" s="38">
        <f>SUM(K316:K317)</f>
        <v>0</v>
      </c>
      <c r="L315" s="38">
        <f>SUM(L316:L317)</f>
        <v>0</v>
      </c>
    </row>
    <row r="316" spans="1:12" hidden="1" collapsed="1">
      <c r="A316" s="52">
        <v>3</v>
      </c>
      <c r="B316" s="48">
        <v>3</v>
      </c>
      <c r="C316" s="49">
        <v>1</v>
      </c>
      <c r="D316" s="49">
        <v>4</v>
      </c>
      <c r="E316" s="49">
        <v>1</v>
      </c>
      <c r="F316" s="51">
        <v>1</v>
      </c>
      <c r="G316" s="50" t="s">
        <v>218</v>
      </c>
      <c r="H316" s="37">
        <v>286</v>
      </c>
      <c r="I316" s="54">
        <v>0</v>
      </c>
      <c r="J316" s="55">
        <v>0</v>
      </c>
      <c r="K316" s="55">
        <v>0</v>
      </c>
      <c r="L316" s="54">
        <v>0</v>
      </c>
    </row>
    <row r="317" spans="1:12" ht="14.25" hidden="1" customHeight="1" collapsed="1">
      <c r="A317" s="48">
        <v>3</v>
      </c>
      <c r="B317" s="49">
        <v>3</v>
      </c>
      <c r="C317" s="49">
        <v>1</v>
      </c>
      <c r="D317" s="49">
        <v>4</v>
      </c>
      <c r="E317" s="49">
        <v>1</v>
      </c>
      <c r="F317" s="51">
        <v>2</v>
      </c>
      <c r="G317" s="50" t="s">
        <v>219</v>
      </c>
      <c r="H317" s="37">
        <v>287</v>
      </c>
      <c r="I317" s="55">
        <v>0</v>
      </c>
      <c r="J317" s="98">
        <v>0</v>
      </c>
      <c r="K317" s="98">
        <v>0</v>
      </c>
      <c r="L317" s="97">
        <v>0</v>
      </c>
    </row>
    <row r="318" spans="1:12" ht="15.75" hidden="1" customHeight="1" collapsed="1">
      <c r="A318" s="48">
        <v>3</v>
      </c>
      <c r="B318" s="49">
        <v>3</v>
      </c>
      <c r="C318" s="49">
        <v>1</v>
      </c>
      <c r="D318" s="49">
        <v>5</v>
      </c>
      <c r="E318" s="49"/>
      <c r="F318" s="51"/>
      <c r="G318" s="50" t="s">
        <v>220</v>
      </c>
      <c r="H318" s="37">
        <v>288</v>
      </c>
      <c r="I318" s="59">
        <f t="shared" ref="I318:L319" si="29">I319</f>
        <v>0</v>
      </c>
      <c r="J318" s="106">
        <f t="shared" si="29"/>
        <v>0</v>
      </c>
      <c r="K318" s="39">
        <f t="shared" si="29"/>
        <v>0</v>
      </c>
      <c r="L318" s="39">
        <f t="shared" si="29"/>
        <v>0</v>
      </c>
    </row>
    <row r="319" spans="1:12" ht="14.25" hidden="1" customHeight="1" collapsed="1">
      <c r="A319" s="43">
        <v>3</v>
      </c>
      <c r="B319" s="70">
        <v>3</v>
      </c>
      <c r="C319" s="70">
        <v>1</v>
      </c>
      <c r="D319" s="70">
        <v>5</v>
      </c>
      <c r="E319" s="70">
        <v>1</v>
      </c>
      <c r="F319" s="71"/>
      <c r="G319" s="50" t="s">
        <v>220</v>
      </c>
      <c r="H319" s="37">
        <v>289</v>
      </c>
      <c r="I319" s="39">
        <f t="shared" si="29"/>
        <v>0</v>
      </c>
      <c r="J319" s="107">
        <f t="shared" si="29"/>
        <v>0</v>
      </c>
      <c r="K319" s="59">
        <f t="shared" si="29"/>
        <v>0</v>
      </c>
      <c r="L319" s="59">
        <f t="shared" si="29"/>
        <v>0</v>
      </c>
    </row>
    <row r="320" spans="1:12" ht="14.25" hidden="1" customHeight="1" collapsed="1">
      <c r="A320" s="48">
        <v>3</v>
      </c>
      <c r="B320" s="49">
        <v>3</v>
      </c>
      <c r="C320" s="49">
        <v>1</v>
      </c>
      <c r="D320" s="49">
        <v>5</v>
      </c>
      <c r="E320" s="49">
        <v>1</v>
      </c>
      <c r="F320" s="51">
        <v>1</v>
      </c>
      <c r="G320" s="50" t="s">
        <v>221</v>
      </c>
      <c r="H320" s="37">
        <v>290</v>
      </c>
      <c r="I320" s="55">
        <v>0</v>
      </c>
      <c r="J320" s="98">
        <v>0</v>
      </c>
      <c r="K320" s="98">
        <v>0</v>
      </c>
      <c r="L320" s="97">
        <v>0</v>
      </c>
    </row>
    <row r="321" spans="1:16" ht="14.25" hidden="1" customHeight="1" collapsed="1">
      <c r="A321" s="48">
        <v>3</v>
      </c>
      <c r="B321" s="49">
        <v>3</v>
      </c>
      <c r="C321" s="49">
        <v>1</v>
      </c>
      <c r="D321" s="49">
        <v>6</v>
      </c>
      <c r="E321" s="49"/>
      <c r="F321" s="51"/>
      <c r="G321" s="50" t="s">
        <v>190</v>
      </c>
      <c r="H321" s="37">
        <v>291</v>
      </c>
      <c r="I321" s="39">
        <f t="shared" ref="I321:L322" si="30">I322</f>
        <v>0</v>
      </c>
      <c r="J321" s="106">
        <f t="shared" si="30"/>
        <v>0</v>
      </c>
      <c r="K321" s="39">
        <f t="shared" si="30"/>
        <v>0</v>
      </c>
      <c r="L321" s="39">
        <f t="shared" si="30"/>
        <v>0</v>
      </c>
    </row>
    <row r="322" spans="1:16" ht="13.5" hidden="1" customHeight="1" collapsed="1">
      <c r="A322" s="48">
        <v>3</v>
      </c>
      <c r="B322" s="49">
        <v>3</v>
      </c>
      <c r="C322" s="49">
        <v>1</v>
      </c>
      <c r="D322" s="49">
        <v>6</v>
      </c>
      <c r="E322" s="49">
        <v>1</v>
      </c>
      <c r="F322" s="51"/>
      <c r="G322" s="50" t="s">
        <v>190</v>
      </c>
      <c r="H322" s="37">
        <v>292</v>
      </c>
      <c r="I322" s="38">
        <f t="shared" si="30"/>
        <v>0</v>
      </c>
      <c r="J322" s="106">
        <f t="shared" si="30"/>
        <v>0</v>
      </c>
      <c r="K322" s="39">
        <f t="shared" si="30"/>
        <v>0</v>
      </c>
      <c r="L322" s="39">
        <f t="shared" si="30"/>
        <v>0</v>
      </c>
    </row>
    <row r="323" spans="1:16" ht="14.25" hidden="1" customHeight="1" collapsed="1">
      <c r="A323" s="48">
        <v>3</v>
      </c>
      <c r="B323" s="49">
        <v>3</v>
      </c>
      <c r="C323" s="49">
        <v>1</v>
      </c>
      <c r="D323" s="49">
        <v>6</v>
      </c>
      <c r="E323" s="49">
        <v>1</v>
      </c>
      <c r="F323" s="51">
        <v>1</v>
      </c>
      <c r="G323" s="50" t="s">
        <v>190</v>
      </c>
      <c r="H323" s="37">
        <v>293</v>
      </c>
      <c r="I323" s="98">
        <v>0</v>
      </c>
      <c r="J323" s="98">
        <v>0</v>
      </c>
      <c r="K323" s="98">
        <v>0</v>
      </c>
      <c r="L323" s="97">
        <v>0</v>
      </c>
    </row>
    <row r="324" spans="1:16" ht="15" hidden="1" customHeight="1" collapsed="1">
      <c r="A324" s="48">
        <v>3</v>
      </c>
      <c r="B324" s="49">
        <v>3</v>
      </c>
      <c r="C324" s="49">
        <v>1</v>
      </c>
      <c r="D324" s="49">
        <v>7</v>
      </c>
      <c r="E324" s="49"/>
      <c r="F324" s="51"/>
      <c r="G324" s="50" t="s">
        <v>222</v>
      </c>
      <c r="H324" s="37">
        <v>294</v>
      </c>
      <c r="I324" s="38">
        <f>I325</f>
        <v>0</v>
      </c>
      <c r="J324" s="106">
        <f>J325</f>
        <v>0</v>
      </c>
      <c r="K324" s="39">
        <f>K325</f>
        <v>0</v>
      </c>
      <c r="L324" s="39">
        <f>L325</f>
        <v>0</v>
      </c>
    </row>
    <row r="325" spans="1:16" ht="16.5" hidden="1" customHeight="1" collapsed="1">
      <c r="A325" s="48">
        <v>3</v>
      </c>
      <c r="B325" s="49">
        <v>3</v>
      </c>
      <c r="C325" s="49">
        <v>1</v>
      </c>
      <c r="D325" s="49">
        <v>7</v>
      </c>
      <c r="E325" s="49">
        <v>1</v>
      </c>
      <c r="F325" s="51"/>
      <c r="G325" s="50" t="s">
        <v>222</v>
      </c>
      <c r="H325" s="37">
        <v>295</v>
      </c>
      <c r="I325" s="38">
        <f>I326+I327</f>
        <v>0</v>
      </c>
      <c r="J325" s="38">
        <f>J326+J327</f>
        <v>0</v>
      </c>
      <c r="K325" s="38">
        <f>K326+K327</f>
        <v>0</v>
      </c>
      <c r="L325" s="38">
        <f>L326+L327</f>
        <v>0</v>
      </c>
    </row>
    <row r="326" spans="1:16" ht="27" hidden="1" customHeight="1" collapsed="1">
      <c r="A326" s="48">
        <v>3</v>
      </c>
      <c r="B326" s="49">
        <v>3</v>
      </c>
      <c r="C326" s="49">
        <v>1</v>
      </c>
      <c r="D326" s="49">
        <v>7</v>
      </c>
      <c r="E326" s="49">
        <v>1</v>
      </c>
      <c r="F326" s="51">
        <v>1</v>
      </c>
      <c r="G326" s="50" t="s">
        <v>223</v>
      </c>
      <c r="H326" s="37">
        <v>296</v>
      </c>
      <c r="I326" s="98">
        <v>0</v>
      </c>
      <c r="J326" s="98">
        <v>0</v>
      </c>
      <c r="K326" s="98">
        <v>0</v>
      </c>
      <c r="L326" s="97">
        <v>0</v>
      </c>
    </row>
    <row r="327" spans="1:16" ht="27.75" hidden="1" customHeight="1" collapsed="1">
      <c r="A327" s="48">
        <v>3</v>
      </c>
      <c r="B327" s="49">
        <v>3</v>
      </c>
      <c r="C327" s="49">
        <v>1</v>
      </c>
      <c r="D327" s="49">
        <v>7</v>
      </c>
      <c r="E327" s="49">
        <v>1</v>
      </c>
      <c r="F327" s="51">
        <v>2</v>
      </c>
      <c r="G327" s="50" t="s">
        <v>224</v>
      </c>
      <c r="H327" s="37">
        <v>297</v>
      </c>
      <c r="I327" s="55">
        <v>0</v>
      </c>
      <c r="J327" s="55">
        <v>0</v>
      </c>
      <c r="K327" s="55">
        <v>0</v>
      </c>
      <c r="L327" s="55">
        <v>0</v>
      </c>
    </row>
    <row r="328" spans="1:16" ht="38.25" hidden="1" customHeight="1" collapsed="1">
      <c r="A328" s="48">
        <v>3</v>
      </c>
      <c r="B328" s="49">
        <v>3</v>
      </c>
      <c r="C328" s="49">
        <v>2</v>
      </c>
      <c r="D328" s="49"/>
      <c r="E328" s="49"/>
      <c r="F328" s="51"/>
      <c r="G328" s="50" t="s">
        <v>225</v>
      </c>
      <c r="H328" s="37">
        <v>298</v>
      </c>
      <c r="I328" s="38">
        <f>SUM(I329+I338+I342+I346+I350+I353+I356)</f>
        <v>0</v>
      </c>
      <c r="J328" s="106">
        <f>SUM(J329+J338+J342+J346+J350+J353+J356)</f>
        <v>0</v>
      </c>
      <c r="K328" s="39">
        <f>SUM(K329+K338+K342+K346+K350+K353+K356)</f>
        <v>0</v>
      </c>
      <c r="L328" s="39">
        <f>SUM(L329+L338+L342+L346+L350+L353+L356)</f>
        <v>0</v>
      </c>
    </row>
    <row r="329" spans="1:16" ht="15" hidden="1" customHeight="1" collapsed="1">
      <c r="A329" s="48">
        <v>3</v>
      </c>
      <c r="B329" s="49">
        <v>3</v>
      </c>
      <c r="C329" s="49">
        <v>2</v>
      </c>
      <c r="D329" s="49">
        <v>1</v>
      </c>
      <c r="E329" s="49"/>
      <c r="F329" s="51"/>
      <c r="G329" s="50" t="s">
        <v>172</v>
      </c>
      <c r="H329" s="37">
        <v>299</v>
      </c>
      <c r="I329" s="38">
        <f>I330</f>
        <v>0</v>
      </c>
      <c r="J329" s="106">
        <f>J330</f>
        <v>0</v>
      </c>
      <c r="K329" s="39">
        <f>K330</f>
        <v>0</v>
      </c>
      <c r="L329" s="39">
        <f>L330</f>
        <v>0</v>
      </c>
    </row>
    <row r="330" spans="1:16" hidden="1" collapsed="1">
      <c r="A330" s="52">
        <v>3</v>
      </c>
      <c r="B330" s="48">
        <v>3</v>
      </c>
      <c r="C330" s="49">
        <v>2</v>
      </c>
      <c r="D330" s="50">
        <v>1</v>
      </c>
      <c r="E330" s="48">
        <v>1</v>
      </c>
      <c r="F330" s="51"/>
      <c r="G330" s="50" t="s">
        <v>172</v>
      </c>
      <c r="H330" s="37">
        <v>300</v>
      </c>
      <c r="I330" s="38">
        <f>SUM(I331:I331)</f>
        <v>0</v>
      </c>
      <c r="J330" s="38">
        <f>SUM(J331:J331)</f>
        <v>0</v>
      </c>
      <c r="K330" s="38">
        <f>SUM(K331:K331)</f>
        <v>0</v>
      </c>
      <c r="L330" s="38">
        <f>SUM(L331:L331)</f>
        <v>0</v>
      </c>
      <c r="M330" s="132"/>
      <c r="N330" s="132"/>
      <c r="O330" s="132"/>
      <c r="P330" s="132"/>
    </row>
    <row r="331" spans="1:16" ht="13.5" hidden="1" customHeight="1" collapsed="1">
      <c r="A331" s="52">
        <v>3</v>
      </c>
      <c r="B331" s="48">
        <v>3</v>
      </c>
      <c r="C331" s="49">
        <v>2</v>
      </c>
      <c r="D331" s="50">
        <v>1</v>
      </c>
      <c r="E331" s="48">
        <v>1</v>
      </c>
      <c r="F331" s="51">
        <v>1</v>
      </c>
      <c r="G331" s="50" t="s">
        <v>173</v>
      </c>
      <c r="H331" s="37">
        <v>301</v>
      </c>
      <c r="I331" s="98">
        <v>0</v>
      </c>
      <c r="J331" s="98">
        <v>0</v>
      </c>
      <c r="K331" s="98">
        <v>0</v>
      </c>
      <c r="L331" s="97">
        <v>0</v>
      </c>
    </row>
    <row r="332" spans="1:16" hidden="1" collapsed="1">
      <c r="A332" s="52">
        <v>3</v>
      </c>
      <c r="B332" s="48">
        <v>3</v>
      </c>
      <c r="C332" s="49">
        <v>2</v>
      </c>
      <c r="D332" s="50">
        <v>1</v>
      </c>
      <c r="E332" s="48">
        <v>2</v>
      </c>
      <c r="F332" s="51"/>
      <c r="G332" s="72" t="s">
        <v>196</v>
      </c>
      <c r="H332" s="37">
        <v>302</v>
      </c>
      <c r="I332" s="38">
        <f>SUM(I333:I334)</f>
        <v>0</v>
      </c>
      <c r="J332" s="38">
        <f>SUM(J333:J334)</f>
        <v>0</v>
      </c>
      <c r="K332" s="38">
        <f>SUM(K333:K334)</f>
        <v>0</v>
      </c>
      <c r="L332" s="38">
        <f>SUM(L333:L334)</f>
        <v>0</v>
      </c>
    </row>
    <row r="333" spans="1:16" hidden="1" collapsed="1">
      <c r="A333" s="52">
        <v>3</v>
      </c>
      <c r="B333" s="48">
        <v>3</v>
      </c>
      <c r="C333" s="49">
        <v>2</v>
      </c>
      <c r="D333" s="50">
        <v>1</v>
      </c>
      <c r="E333" s="48">
        <v>2</v>
      </c>
      <c r="F333" s="51">
        <v>1</v>
      </c>
      <c r="G333" s="72" t="s">
        <v>175</v>
      </c>
      <c r="H333" s="37">
        <v>303</v>
      </c>
      <c r="I333" s="98">
        <v>0</v>
      </c>
      <c r="J333" s="98">
        <v>0</v>
      </c>
      <c r="K333" s="98">
        <v>0</v>
      </c>
      <c r="L333" s="97">
        <v>0</v>
      </c>
    </row>
    <row r="334" spans="1:16" hidden="1" collapsed="1">
      <c r="A334" s="52">
        <v>3</v>
      </c>
      <c r="B334" s="48">
        <v>3</v>
      </c>
      <c r="C334" s="49">
        <v>2</v>
      </c>
      <c r="D334" s="50">
        <v>1</v>
      </c>
      <c r="E334" s="48">
        <v>2</v>
      </c>
      <c r="F334" s="51">
        <v>2</v>
      </c>
      <c r="G334" s="72" t="s">
        <v>176</v>
      </c>
      <c r="H334" s="37">
        <v>304</v>
      </c>
      <c r="I334" s="55">
        <v>0</v>
      </c>
      <c r="J334" s="55">
        <v>0</v>
      </c>
      <c r="K334" s="55">
        <v>0</v>
      </c>
      <c r="L334" s="55">
        <v>0</v>
      </c>
    </row>
    <row r="335" spans="1:16" hidden="1" collapsed="1">
      <c r="A335" s="52">
        <v>3</v>
      </c>
      <c r="B335" s="48">
        <v>3</v>
      </c>
      <c r="C335" s="49">
        <v>2</v>
      </c>
      <c r="D335" s="50">
        <v>1</v>
      </c>
      <c r="E335" s="48">
        <v>3</v>
      </c>
      <c r="F335" s="51"/>
      <c r="G335" s="72" t="s">
        <v>177</v>
      </c>
      <c r="H335" s="37">
        <v>305</v>
      </c>
      <c r="I335" s="38">
        <f>SUM(I336:I337)</f>
        <v>0</v>
      </c>
      <c r="J335" s="38">
        <f>SUM(J336:J337)</f>
        <v>0</v>
      </c>
      <c r="K335" s="38">
        <f>SUM(K336:K337)</f>
        <v>0</v>
      </c>
      <c r="L335" s="38">
        <f>SUM(L336:L337)</f>
        <v>0</v>
      </c>
    </row>
    <row r="336" spans="1:16" hidden="1" collapsed="1">
      <c r="A336" s="52">
        <v>3</v>
      </c>
      <c r="B336" s="48">
        <v>3</v>
      </c>
      <c r="C336" s="49">
        <v>2</v>
      </c>
      <c r="D336" s="50">
        <v>1</v>
      </c>
      <c r="E336" s="48">
        <v>3</v>
      </c>
      <c r="F336" s="51">
        <v>1</v>
      </c>
      <c r="G336" s="72" t="s">
        <v>178</v>
      </c>
      <c r="H336" s="37">
        <v>306</v>
      </c>
      <c r="I336" s="55">
        <v>0</v>
      </c>
      <c r="J336" s="55">
        <v>0</v>
      </c>
      <c r="K336" s="55">
        <v>0</v>
      </c>
      <c r="L336" s="55">
        <v>0</v>
      </c>
    </row>
    <row r="337" spans="1:12" hidden="1" collapsed="1">
      <c r="A337" s="52">
        <v>3</v>
      </c>
      <c r="B337" s="48">
        <v>3</v>
      </c>
      <c r="C337" s="49">
        <v>2</v>
      </c>
      <c r="D337" s="50">
        <v>1</v>
      </c>
      <c r="E337" s="48">
        <v>3</v>
      </c>
      <c r="F337" s="51">
        <v>2</v>
      </c>
      <c r="G337" s="72" t="s">
        <v>197</v>
      </c>
      <c r="H337" s="37">
        <v>307</v>
      </c>
      <c r="I337" s="73">
        <v>0</v>
      </c>
      <c r="J337" s="108">
        <v>0</v>
      </c>
      <c r="K337" s="73">
        <v>0</v>
      </c>
      <c r="L337" s="73">
        <v>0</v>
      </c>
    </row>
    <row r="338" spans="1:12" hidden="1" collapsed="1">
      <c r="A338" s="60">
        <v>3</v>
      </c>
      <c r="B338" s="60">
        <v>3</v>
      </c>
      <c r="C338" s="69">
        <v>2</v>
      </c>
      <c r="D338" s="72">
        <v>2</v>
      </c>
      <c r="E338" s="69"/>
      <c r="F338" s="71"/>
      <c r="G338" s="72" t="s">
        <v>211</v>
      </c>
      <c r="H338" s="37">
        <v>308</v>
      </c>
      <c r="I338" s="65">
        <f>I339</f>
        <v>0</v>
      </c>
      <c r="J338" s="109">
        <f>J339</f>
        <v>0</v>
      </c>
      <c r="K338" s="66">
        <f>K339</f>
        <v>0</v>
      </c>
      <c r="L338" s="66">
        <f>L339</f>
        <v>0</v>
      </c>
    </row>
    <row r="339" spans="1:12" hidden="1" collapsed="1">
      <c r="A339" s="52">
        <v>3</v>
      </c>
      <c r="B339" s="52">
        <v>3</v>
      </c>
      <c r="C339" s="48">
        <v>2</v>
      </c>
      <c r="D339" s="50">
        <v>2</v>
      </c>
      <c r="E339" s="48">
        <v>1</v>
      </c>
      <c r="F339" s="51"/>
      <c r="G339" s="72" t="s">
        <v>211</v>
      </c>
      <c r="H339" s="37">
        <v>309</v>
      </c>
      <c r="I339" s="38">
        <f>SUM(I340:I341)</f>
        <v>0</v>
      </c>
      <c r="J339" s="78">
        <f>SUM(J340:J341)</f>
        <v>0</v>
      </c>
      <c r="K339" s="39">
        <f>SUM(K340:K341)</f>
        <v>0</v>
      </c>
      <c r="L339" s="39">
        <f>SUM(L340:L341)</f>
        <v>0</v>
      </c>
    </row>
    <row r="340" spans="1:12" hidden="1" collapsed="1">
      <c r="A340" s="52">
        <v>3</v>
      </c>
      <c r="B340" s="52">
        <v>3</v>
      </c>
      <c r="C340" s="48">
        <v>2</v>
      </c>
      <c r="D340" s="50">
        <v>2</v>
      </c>
      <c r="E340" s="52">
        <v>1</v>
      </c>
      <c r="F340" s="82">
        <v>1</v>
      </c>
      <c r="G340" s="50" t="s">
        <v>212</v>
      </c>
      <c r="H340" s="37">
        <v>310</v>
      </c>
      <c r="I340" s="55">
        <v>0</v>
      </c>
      <c r="J340" s="55">
        <v>0</v>
      </c>
      <c r="K340" s="55">
        <v>0</v>
      </c>
      <c r="L340" s="55">
        <v>0</v>
      </c>
    </row>
    <row r="341" spans="1:12" hidden="1" collapsed="1">
      <c r="A341" s="60">
        <v>3</v>
      </c>
      <c r="B341" s="60">
        <v>3</v>
      </c>
      <c r="C341" s="61">
        <v>2</v>
      </c>
      <c r="D341" s="62">
        <v>2</v>
      </c>
      <c r="E341" s="63">
        <v>1</v>
      </c>
      <c r="F341" s="90">
        <v>2</v>
      </c>
      <c r="G341" s="63" t="s">
        <v>213</v>
      </c>
      <c r="H341" s="37">
        <v>311</v>
      </c>
      <c r="I341" s="55">
        <v>0</v>
      </c>
      <c r="J341" s="55">
        <v>0</v>
      </c>
      <c r="K341" s="55">
        <v>0</v>
      </c>
      <c r="L341" s="55">
        <v>0</v>
      </c>
    </row>
    <row r="342" spans="1:12" ht="23.25" hidden="1" customHeight="1" collapsed="1">
      <c r="A342" s="52">
        <v>3</v>
      </c>
      <c r="B342" s="52">
        <v>3</v>
      </c>
      <c r="C342" s="48">
        <v>2</v>
      </c>
      <c r="D342" s="49">
        <v>3</v>
      </c>
      <c r="E342" s="50"/>
      <c r="F342" s="82"/>
      <c r="G342" s="50" t="s">
        <v>214</v>
      </c>
      <c r="H342" s="37">
        <v>312</v>
      </c>
      <c r="I342" s="38">
        <f>I343</f>
        <v>0</v>
      </c>
      <c r="J342" s="78">
        <f>J343</f>
        <v>0</v>
      </c>
      <c r="K342" s="39">
        <f>K343</f>
        <v>0</v>
      </c>
      <c r="L342" s="39">
        <f>L343</f>
        <v>0</v>
      </c>
    </row>
    <row r="343" spans="1:12" ht="13.5" hidden="1" customHeight="1" collapsed="1">
      <c r="A343" s="52">
        <v>3</v>
      </c>
      <c r="B343" s="52">
        <v>3</v>
      </c>
      <c r="C343" s="48">
        <v>2</v>
      </c>
      <c r="D343" s="49">
        <v>3</v>
      </c>
      <c r="E343" s="50">
        <v>1</v>
      </c>
      <c r="F343" s="82"/>
      <c r="G343" s="50" t="s">
        <v>214</v>
      </c>
      <c r="H343" s="37">
        <v>313</v>
      </c>
      <c r="I343" s="38">
        <f>I344+I345</f>
        <v>0</v>
      </c>
      <c r="J343" s="38">
        <f>J344+J345</f>
        <v>0</v>
      </c>
      <c r="K343" s="38">
        <f>K344+K345</f>
        <v>0</v>
      </c>
      <c r="L343" s="38">
        <f>L344+L345</f>
        <v>0</v>
      </c>
    </row>
    <row r="344" spans="1:12" ht="28.5" hidden="1" customHeight="1" collapsed="1">
      <c r="A344" s="52">
        <v>3</v>
      </c>
      <c r="B344" s="52">
        <v>3</v>
      </c>
      <c r="C344" s="48">
        <v>2</v>
      </c>
      <c r="D344" s="49">
        <v>3</v>
      </c>
      <c r="E344" s="50">
        <v>1</v>
      </c>
      <c r="F344" s="82">
        <v>1</v>
      </c>
      <c r="G344" s="50" t="s">
        <v>215</v>
      </c>
      <c r="H344" s="37">
        <v>314</v>
      </c>
      <c r="I344" s="98">
        <v>0</v>
      </c>
      <c r="J344" s="98">
        <v>0</v>
      </c>
      <c r="K344" s="98">
        <v>0</v>
      </c>
      <c r="L344" s="97">
        <v>0</v>
      </c>
    </row>
    <row r="345" spans="1:12" ht="27.75" hidden="1" customHeight="1" collapsed="1">
      <c r="A345" s="52">
        <v>3</v>
      </c>
      <c r="B345" s="52">
        <v>3</v>
      </c>
      <c r="C345" s="48">
        <v>2</v>
      </c>
      <c r="D345" s="49">
        <v>3</v>
      </c>
      <c r="E345" s="50">
        <v>1</v>
      </c>
      <c r="F345" s="82">
        <v>2</v>
      </c>
      <c r="G345" s="50" t="s">
        <v>216</v>
      </c>
      <c r="H345" s="37">
        <v>315</v>
      </c>
      <c r="I345" s="55">
        <v>0</v>
      </c>
      <c r="J345" s="55">
        <v>0</v>
      </c>
      <c r="K345" s="55">
        <v>0</v>
      </c>
      <c r="L345" s="55">
        <v>0</v>
      </c>
    </row>
    <row r="346" spans="1:12" hidden="1" collapsed="1">
      <c r="A346" s="52">
        <v>3</v>
      </c>
      <c r="B346" s="52">
        <v>3</v>
      </c>
      <c r="C346" s="48">
        <v>2</v>
      </c>
      <c r="D346" s="49">
        <v>4</v>
      </c>
      <c r="E346" s="49"/>
      <c r="F346" s="51"/>
      <c r="G346" s="50" t="s">
        <v>217</v>
      </c>
      <c r="H346" s="37">
        <v>316</v>
      </c>
      <c r="I346" s="38">
        <f>I347</f>
        <v>0</v>
      </c>
      <c r="J346" s="78">
        <f>J347</f>
        <v>0</v>
      </c>
      <c r="K346" s="39">
        <f>K347</f>
        <v>0</v>
      </c>
      <c r="L346" s="39">
        <f>L347</f>
        <v>0</v>
      </c>
    </row>
    <row r="347" spans="1:12" hidden="1" collapsed="1">
      <c r="A347" s="68">
        <v>3</v>
      </c>
      <c r="B347" s="68">
        <v>3</v>
      </c>
      <c r="C347" s="43">
        <v>2</v>
      </c>
      <c r="D347" s="41">
        <v>4</v>
      </c>
      <c r="E347" s="41">
        <v>1</v>
      </c>
      <c r="F347" s="44"/>
      <c r="G347" s="50" t="s">
        <v>217</v>
      </c>
      <c r="H347" s="37">
        <v>317</v>
      </c>
      <c r="I347" s="58">
        <f>SUM(I348:I349)</f>
        <v>0</v>
      </c>
      <c r="J347" s="79">
        <f>SUM(J348:J349)</f>
        <v>0</v>
      </c>
      <c r="K347" s="59">
        <f>SUM(K348:K349)</f>
        <v>0</v>
      </c>
      <c r="L347" s="59">
        <f>SUM(L348:L349)</f>
        <v>0</v>
      </c>
    </row>
    <row r="348" spans="1:12" ht="15.75" hidden="1" customHeight="1" collapsed="1">
      <c r="A348" s="52">
        <v>3</v>
      </c>
      <c r="B348" s="52">
        <v>3</v>
      </c>
      <c r="C348" s="48">
        <v>2</v>
      </c>
      <c r="D348" s="49">
        <v>4</v>
      </c>
      <c r="E348" s="49">
        <v>1</v>
      </c>
      <c r="F348" s="51">
        <v>1</v>
      </c>
      <c r="G348" s="50" t="s">
        <v>218</v>
      </c>
      <c r="H348" s="37">
        <v>318</v>
      </c>
      <c r="I348" s="55">
        <v>0</v>
      </c>
      <c r="J348" s="55">
        <v>0</v>
      </c>
      <c r="K348" s="55">
        <v>0</v>
      </c>
      <c r="L348" s="55">
        <v>0</v>
      </c>
    </row>
    <row r="349" spans="1:12" hidden="1" collapsed="1">
      <c r="A349" s="52">
        <v>3</v>
      </c>
      <c r="B349" s="52">
        <v>3</v>
      </c>
      <c r="C349" s="48">
        <v>2</v>
      </c>
      <c r="D349" s="49">
        <v>4</v>
      </c>
      <c r="E349" s="49">
        <v>1</v>
      </c>
      <c r="F349" s="51">
        <v>2</v>
      </c>
      <c r="G349" s="50" t="s">
        <v>226</v>
      </c>
      <c r="H349" s="37">
        <v>319</v>
      </c>
      <c r="I349" s="55">
        <v>0</v>
      </c>
      <c r="J349" s="55">
        <v>0</v>
      </c>
      <c r="K349" s="55">
        <v>0</v>
      </c>
      <c r="L349" s="55">
        <v>0</v>
      </c>
    </row>
    <row r="350" spans="1:12" hidden="1" collapsed="1">
      <c r="A350" s="52">
        <v>3</v>
      </c>
      <c r="B350" s="52">
        <v>3</v>
      </c>
      <c r="C350" s="48">
        <v>2</v>
      </c>
      <c r="D350" s="49">
        <v>5</v>
      </c>
      <c r="E350" s="49"/>
      <c r="F350" s="51"/>
      <c r="G350" s="50" t="s">
        <v>220</v>
      </c>
      <c r="H350" s="37">
        <v>320</v>
      </c>
      <c r="I350" s="38">
        <f t="shared" ref="I350:L351" si="31">I351</f>
        <v>0</v>
      </c>
      <c r="J350" s="78">
        <f t="shared" si="31"/>
        <v>0</v>
      </c>
      <c r="K350" s="39">
        <f t="shared" si="31"/>
        <v>0</v>
      </c>
      <c r="L350" s="39">
        <f t="shared" si="31"/>
        <v>0</v>
      </c>
    </row>
    <row r="351" spans="1:12" hidden="1" collapsed="1">
      <c r="A351" s="68">
        <v>3</v>
      </c>
      <c r="B351" s="68">
        <v>3</v>
      </c>
      <c r="C351" s="43">
        <v>2</v>
      </c>
      <c r="D351" s="41">
        <v>5</v>
      </c>
      <c r="E351" s="41">
        <v>1</v>
      </c>
      <c r="F351" s="44"/>
      <c r="G351" s="50" t="s">
        <v>220</v>
      </c>
      <c r="H351" s="37">
        <v>321</v>
      </c>
      <c r="I351" s="58">
        <f t="shared" si="31"/>
        <v>0</v>
      </c>
      <c r="J351" s="79">
        <f t="shared" si="31"/>
        <v>0</v>
      </c>
      <c r="K351" s="59">
        <f t="shared" si="31"/>
        <v>0</v>
      </c>
      <c r="L351" s="59">
        <f t="shared" si="31"/>
        <v>0</v>
      </c>
    </row>
    <row r="352" spans="1:12" hidden="1" collapsed="1">
      <c r="A352" s="52">
        <v>3</v>
      </c>
      <c r="B352" s="52">
        <v>3</v>
      </c>
      <c r="C352" s="48">
        <v>2</v>
      </c>
      <c r="D352" s="49">
        <v>5</v>
      </c>
      <c r="E352" s="49">
        <v>1</v>
      </c>
      <c r="F352" s="51">
        <v>1</v>
      </c>
      <c r="G352" s="50" t="s">
        <v>220</v>
      </c>
      <c r="H352" s="37">
        <v>322</v>
      </c>
      <c r="I352" s="98">
        <v>0</v>
      </c>
      <c r="J352" s="98">
        <v>0</v>
      </c>
      <c r="K352" s="98">
        <v>0</v>
      </c>
      <c r="L352" s="97">
        <v>0</v>
      </c>
    </row>
    <row r="353" spans="1:12" ht="16.5" hidden="1" customHeight="1" collapsed="1">
      <c r="A353" s="52">
        <v>3</v>
      </c>
      <c r="B353" s="52">
        <v>3</v>
      </c>
      <c r="C353" s="48">
        <v>2</v>
      </c>
      <c r="D353" s="49">
        <v>6</v>
      </c>
      <c r="E353" s="49"/>
      <c r="F353" s="51"/>
      <c r="G353" s="50" t="s">
        <v>190</v>
      </c>
      <c r="H353" s="37">
        <v>323</v>
      </c>
      <c r="I353" s="38">
        <f t="shared" ref="I353:L354" si="32">I354</f>
        <v>0</v>
      </c>
      <c r="J353" s="78">
        <f t="shared" si="32"/>
        <v>0</v>
      </c>
      <c r="K353" s="39">
        <f t="shared" si="32"/>
        <v>0</v>
      </c>
      <c r="L353" s="39">
        <f t="shared" si="32"/>
        <v>0</v>
      </c>
    </row>
    <row r="354" spans="1:12" ht="15" hidden="1" customHeight="1" collapsed="1">
      <c r="A354" s="52">
        <v>3</v>
      </c>
      <c r="B354" s="52">
        <v>3</v>
      </c>
      <c r="C354" s="48">
        <v>2</v>
      </c>
      <c r="D354" s="49">
        <v>6</v>
      </c>
      <c r="E354" s="49">
        <v>1</v>
      </c>
      <c r="F354" s="51"/>
      <c r="G354" s="50" t="s">
        <v>190</v>
      </c>
      <c r="H354" s="37">
        <v>324</v>
      </c>
      <c r="I354" s="38">
        <f t="shared" si="32"/>
        <v>0</v>
      </c>
      <c r="J354" s="78">
        <f t="shared" si="32"/>
        <v>0</v>
      </c>
      <c r="K354" s="39">
        <f t="shared" si="32"/>
        <v>0</v>
      </c>
      <c r="L354" s="39">
        <f t="shared" si="32"/>
        <v>0</v>
      </c>
    </row>
    <row r="355" spans="1:12" ht="13.5" hidden="1" customHeight="1" collapsed="1">
      <c r="A355" s="60">
        <v>3</v>
      </c>
      <c r="B355" s="60">
        <v>3</v>
      </c>
      <c r="C355" s="61">
        <v>2</v>
      </c>
      <c r="D355" s="62">
        <v>6</v>
      </c>
      <c r="E355" s="62">
        <v>1</v>
      </c>
      <c r="F355" s="64">
        <v>1</v>
      </c>
      <c r="G355" s="63" t="s">
        <v>190</v>
      </c>
      <c r="H355" s="37">
        <v>325</v>
      </c>
      <c r="I355" s="98">
        <v>0</v>
      </c>
      <c r="J355" s="98">
        <v>0</v>
      </c>
      <c r="K355" s="98">
        <v>0</v>
      </c>
      <c r="L355" s="97">
        <v>0</v>
      </c>
    </row>
    <row r="356" spans="1:12" ht="15" hidden="1" customHeight="1" collapsed="1">
      <c r="A356" s="52">
        <v>3</v>
      </c>
      <c r="B356" s="52">
        <v>3</v>
      </c>
      <c r="C356" s="48">
        <v>2</v>
      </c>
      <c r="D356" s="49">
        <v>7</v>
      </c>
      <c r="E356" s="49"/>
      <c r="F356" s="51"/>
      <c r="G356" s="50" t="s">
        <v>222</v>
      </c>
      <c r="H356" s="37">
        <v>326</v>
      </c>
      <c r="I356" s="38">
        <f>I357</f>
        <v>0</v>
      </c>
      <c r="J356" s="78">
        <f>J357</f>
        <v>0</v>
      </c>
      <c r="K356" s="39">
        <f>K357</f>
        <v>0</v>
      </c>
      <c r="L356" s="39">
        <f>L357</f>
        <v>0</v>
      </c>
    </row>
    <row r="357" spans="1:12" ht="12.75" hidden="1" customHeight="1" collapsed="1">
      <c r="A357" s="60">
        <v>3</v>
      </c>
      <c r="B357" s="60">
        <v>3</v>
      </c>
      <c r="C357" s="61">
        <v>2</v>
      </c>
      <c r="D357" s="62">
        <v>7</v>
      </c>
      <c r="E357" s="62">
        <v>1</v>
      </c>
      <c r="F357" s="64"/>
      <c r="G357" s="50" t="s">
        <v>222</v>
      </c>
      <c r="H357" s="37">
        <v>327</v>
      </c>
      <c r="I357" s="38">
        <f>SUM(I358:I359)</f>
        <v>0</v>
      </c>
      <c r="J357" s="38">
        <f>SUM(J358:J359)</f>
        <v>0</v>
      </c>
      <c r="K357" s="38">
        <f>SUM(K358:K359)</f>
        <v>0</v>
      </c>
      <c r="L357" s="38">
        <f>SUM(L358:L359)</f>
        <v>0</v>
      </c>
    </row>
    <row r="358" spans="1:12" ht="27" hidden="1" customHeight="1" collapsed="1">
      <c r="A358" s="52">
        <v>3</v>
      </c>
      <c r="B358" s="52">
        <v>3</v>
      </c>
      <c r="C358" s="48">
        <v>2</v>
      </c>
      <c r="D358" s="49">
        <v>7</v>
      </c>
      <c r="E358" s="49">
        <v>1</v>
      </c>
      <c r="F358" s="51">
        <v>1</v>
      </c>
      <c r="G358" s="50" t="s">
        <v>223</v>
      </c>
      <c r="H358" s="37">
        <v>328</v>
      </c>
      <c r="I358" s="98">
        <v>0</v>
      </c>
      <c r="J358" s="98">
        <v>0</v>
      </c>
      <c r="K358" s="98">
        <v>0</v>
      </c>
      <c r="L358" s="97">
        <v>0</v>
      </c>
    </row>
    <row r="359" spans="1:12" ht="30" hidden="1" customHeight="1" collapsed="1">
      <c r="A359" s="52">
        <v>3</v>
      </c>
      <c r="B359" s="52">
        <v>3</v>
      </c>
      <c r="C359" s="48">
        <v>2</v>
      </c>
      <c r="D359" s="49">
        <v>7</v>
      </c>
      <c r="E359" s="49">
        <v>1</v>
      </c>
      <c r="F359" s="51">
        <v>2</v>
      </c>
      <c r="G359" s="50" t="s">
        <v>224</v>
      </c>
      <c r="H359" s="37">
        <v>329</v>
      </c>
      <c r="I359" s="55">
        <v>0</v>
      </c>
      <c r="J359" s="55">
        <v>0</v>
      </c>
      <c r="K359" s="55">
        <v>0</v>
      </c>
      <c r="L359" s="55">
        <v>0</v>
      </c>
    </row>
    <row r="360" spans="1:12" ht="18.75" customHeight="1">
      <c r="A360" s="20"/>
      <c r="B360" s="20"/>
      <c r="C360" s="21"/>
      <c r="D360" s="110"/>
      <c r="E360" s="111"/>
      <c r="F360" s="112"/>
      <c r="G360" s="113" t="s">
        <v>227</v>
      </c>
      <c r="H360" s="37">
        <v>330</v>
      </c>
      <c r="I360" s="87">
        <f>SUM(I30+I176)</f>
        <v>558352</v>
      </c>
      <c r="J360" s="87">
        <f>SUM(J30+J176)</f>
        <v>404052</v>
      </c>
      <c r="K360" s="87">
        <f>SUM(K30+K176)</f>
        <v>331268.85000000003</v>
      </c>
      <c r="L360" s="87">
        <f>SUM(L30+L176)</f>
        <v>331268.85000000003</v>
      </c>
    </row>
    <row r="361" spans="1:12" ht="18.75" customHeight="1">
      <c r="G361" s="114"/>
      <c r="H361" s="37"/>
      <c r="I361" s="115"/>
      <c r="J361" s="116"/>
      <c r="K361" s="116"/>
      <c r="L361" s="116"/>
    </row>
    <row r="362" spans="1:12" ht="18.75" customHeight="1">
      <c r="D362" s="117"/>
      <c r="E362" s="117"/>
      <c r="F362" s="23"/>
      <c r="G362" s="117" t="s">
        <v>228</v>
      </c>
      <c r="H362" s="133"/>
      <c r="I362" s="118"/>
      <c r="J362" s="116"/>
      <c r="K362" s="117" t="s">
        <v>229</v>
      </c>
      <c r="L362" s="118"/>
    </row>
    <row r="363" spans="1:12" ht="18.75" customHeight="1">
      <c r="A363" s="119"/>
      <c r="B363" s="119"/>
      <c r="C363" s="119"/>
      <c r="D363" s="120" t="s">
        <v>230</v>
      </c>
      <c r="E363"/>
      <c r="F363"/>
      <c r="G363" s="133"/>
      <c r="H363" s="133"/>
      <c r="I363" s="391" t="s">
        <v>231</v>
      </c>
      <c r="K363" s="446" t="s">
        <v>232</v>
      </c>
      <c r="L363" s="446"/>
    </row>
    <row r="364" spans="1:12" ht="15.75" customHeight="1">
      <c r="I364" s="121"/>
      <c r="K364" s="121"/>
      <c r="L364" s="121"/>
    </row>
    <row r="365" spans="1:12" ht="15.75" customHeight="1">
      <c r="D365" s="117"/>
      <c r="E365" s="117"/>
      <c r="F365" s="23"/>
      <c r="G365" s="117" t="s">
        <v>233</v>
      </c>
      <c r="I365" s="121"/>
      <c r="K365" s="117" t="s">
        <v>234</v>
      </c>
      <c r="L365" s="122"/>
    </row>
    <row r="366" spans="1:12" ht="26.25" customHeight="1">
      <c r="D366" s="447" t="s">
        <v>235</v>
      </c>
      <c r="E366" s="448"/>
      <c r="F366" s="448"/>
      <c r="G366" s="448"/>
      <c r="H366" s="123"/>
      <c r="I366" s="124" t="s">
        <v>231</v>
      </c>
      <c r="K366" s="446" t="s">
        <v>232</v>
      </c>
      <c r="L366" s="446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1850-1418-411F-807C-769D6CCC62B9}">
  <dimension ref="A1:AJ366"/>
  <sheetViews>
    <sheetView workbookViewId="0">
      <selection activeCell="G15" sqref="G15:K15"/>
    </sheetView>
  </sheetViews>
  <sheetFormatPr defaultRowHeight="15"/>
  <cols>
    <col min="1" max="4" width="2" style="1" customWidth="1"/>
    <col min="5" max="5" width="2.140625" style="1" customWidth="1"/>
    <col min="6" max="6" width="3.5703125" style="385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A1" s="1" t="s">
        <v>467</v>
      </c>
      <c r="G1" s="2"/>
      <c r="H1" s="3"/>
      <c r="I1" s="4"/>
      <c r="J1" s="386" t="s">
        <v>0</v>
      </c>
      <c r="K1" s="386"/>
      <c r="L1" s="386"/>
      <c r="M1" s="125"/>
      <c r="N1" s="386"/>
      <c r="O1" s="386"/>
      <c r="P1" s="38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3"/>
      <c r="I2"/>
      <c r="J2" s="386" t="s">
        <v>1</v>
      </c>
      <c r="K2" s="386"/>
      <c r="L2" s="386"/>
      <c r="M2" s="125"/>
      <c r="N2" s="386"/>
      <c r="O2" s="386"/>
      <c r="P2" s="38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5"/>
      <c r="I3" s="3"/>
      <c r="J3" s="386" t="s">
        <v>2</v>
      </c>
      <c r="K3" s="386"/>
      <c r="L3" s="386"/>
      <c r="M3" s="125"/>
      <c r="N3" s="386"/>
      <c r="O3" s="386"/>
      <c r="P3" s="38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6" t="s">
        <v>3</v>
      </c>
      <c r="H4" s="3"/>
      <c r="I4"/>
      <c r="J4" s="386" t="s">
        <v>4</v>
      </c>
      <c r="K4" s="386"/>
      <c r="L4" s="386"/>
      <c r="M4" s="125"/>
      <c r="N4" s="126"/>
      <c r="O4" s="126"/>
      <c r="P4" s="38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7"/>
      <c r="I5"/>
      <c r="J5" s="386" t="s">
        <v>5</v>
      </c>
      <c r="K5" s="386"/>
      <c r="L5" s="386"/>
      <c r="M5" s="125"/>
      <c r="N5" s="386"/>
      <c r="O5" s="386"/>
      <c r="P5" s="386"/>
      <c r="Q5" s="38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34" t="s">
        <v>6</v>
      </c>
      <c r="H6" s="386"/>
      <c r="I6" s="386"/>
      <c r="J6" s="8"/>
      <c r="K6" s="8"/>
      <c r="L6" s="9"/>
      <c r="M6" s="12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62" t="s">
        <v>7</v>
      </c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12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387"/>
      <c r="B8" s="388"/>
      <c r="C8" s="388"/>
      <c r="D8" s="388"/>
      <c r="E8" s="388"/>
      <c r="F8" s="388"/>
      <c r="G8" s="464" t="s">
        <v>8</v>
      </c>
      <c r="H8" s="464"/>
      <c r="I8" s="464"/>
      <c r="J8" s="464"/>
      <c r="K8" s="464"/>
      <c r="L8" s="388"/>
      <c r="M8" s="12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65" t="s">
        <v>462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12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66" t="s">
        <v>463</v>
      </c>
      <c r="H10" s="466"/>
      <c r="I10" s="466"/>
      <c r="J10" s="466"/>
      <c r="K10" s="466"/>
      <c r="M10" s="125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67" t="s">
        <v>9</v>
      </c>
      <c r="H11" s="467"/>
      <c r="I11" s="467"/>
      <c r="J11" s="467"/>
      <c r="K11" s="46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65" t="s">
        <v>10</v>
      </c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66" t="s">
        <v>465</v>
      </c>
      <c r="H15" s="466"/>
      <c r="I15" s="466"/>
      <c r="J15" s="466"/>
      <c r="K15" s="466"/>
    </row>
    <row r="16" spans="1:36" ht="11.25" customHeight="1">
      <c r="G16" s="468" t="s">
        <v>11</v>
      </c>
      <c r="H16" s="468"/>
      <c r="I16" s="468"/>
      <c r="J16" s="468"/>
      <c r="K16" s="468"/>
    </row>
    <row r="17" spans="1:17" ht="15" customHeight="1">
      <c r="B17"/>
      <c r="C17"/>
      <c r="D17"/>
      <c r="E17" s="469" t="s">
        <v>12</v>
      </c>
      <c r="F17" s="469"/>
      <c r="G17" s="469"/>
      <c r="H17" s="469"/>
      <c r="I17" s="469"/>
      <c r="J17" s="469"/>
      <c r="K17" s="469"/>
      <c r="L17"/>
    </row>
    <row r="18" spans="1:17" ht="12" customHeight="1">
      <c r="A18" s="470" t="s">
        <v>13</v>
      </c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127"/>
    </row>
    <row r="19" spans="1:17" ht="12" customHeight="1">
      <c r="F19" s="1"/>
      <c r="J19" s="10"/>
      <c r="K19" s="11"/>
      <c r="L19" s="12" t="s">
        <v>14</v>
      </c>
      <c r="M19" s="127"/>
    </row>
    <row r="20" spans="1:17" ht="11.25" customHeight="1">
      <c r="F20" s="1"/>
      <c r="J20" s="13" t="s">
        <v>15</v>
      </c>
      <c r="K20" s="5"/>
      <c r="L20" s="14">
        <v>188773688</v>
      </c>
      <c r="M20" s="127"/>
    </row>
    <row r="21" spans="1:17" ht="12" customHeight="1">
      <c r="E21" s="386"/>
      <c r="F21" s="389"/>
      <c r="I21" s="15"/>
      <c r="J21" s="15"/>
      <c r="K21" s="16" t="s">
        <v>16</v>
      </c>
      <c r="L21" s="14"/>
      <c r="M21" s="127"/>
    </row>
    <row r="22" spans="1:17" ht="14.25" customHeight="1">
      <c r="A22" s="461" t="s">
        <v>17</v>
      </c>
      <c r="B22" s="461"/>
      <c r="C22" s="461"/>
      <c r="D22" s="461"/>
      <c r="E22" s="461"/>
      <c r="F22" s="461"/>
      <c r="G22" s="461"/>
      <c r="H22" s="461"/>
      <c r="I22" s="461"/>
      <c r="K22" s="16" t="s">
        <v>18</v>
      </c>
      <c r="L22" s="17" t="s">
        <v>19</v>
      </c>
      <c r="M22" s="127"/>
    </row>
    <row r="23" spans="1:17" ht="43.5" customHeight="1">
      <c r="A23" s="461" t="s">
        <v>466</v>
      </c>
      <c r="B23" s="461"/>
      <c r="C23" s="461"/>
      <c r="D23" s="461"/>
      <c r="E23" s="461"/>
      <c r="F23" s="461"/>
      <c r="G23" s="461"/>
      <c r="H23" s="461"/>
      <c r="I23" s="461"/>
      <c r="J23" s="390" t="s">
        <v>21</v>
      </c>
      <c r="K23" s="18" t="s">
        <v>22</v>
      </c>
      <c r="L23" s="14"/>
      <c r="M23" s="127"/>
    </row>
    <row r="24" spans="1:17" ht="12.75" customHeight="1">
      <c r="F24" s="1"/>
      <c r="G24" s="19" t="s">
        <v>23</v>
      </c>
      <c r="H24" s="20" t="s">
        <v>239</v>
      </c>
      <c r="I24" s="21"/>
      <c r="J24" s="22"/>
      <c r="K24" s="14"/>
      <c r="L24" s="14"/>
      <c r="M24" s="127"/>
    </row>
    <row r="25" spans="1:17" ht="13.5" customHeight="1">
      <c r="F25" s="1"/>
      <c r="G25" s="449" t="s">
        <v>24</v>
      </c>
      <c r="H25" s="449"/>
      <c r="I25" s="135" t="s">
        <v>25</v>
      </c>
      <c r="J25" s="136" t="s">
        <v>26</v>
      </c>
      <c r="K25" s="137" t="s">
        <v>26</v>
      </c>
      <c r="L25" s="137" t="s">
        <v>26</v>
      </c>
      <c r="M25" s="127"/>
    </row>
    <row r="26" spans="1:17">
      <c r="A26" s="450" t="s">
        <v>240</v>
      </c>
      <c r="B26" s="450"/>
      <c r="C26" s="450"/>
      <c r="D26" s="450"/>
      <c r="E26" s="450"/>
      <c r="F26" s="450"/>
      <c r="G26" s="450"/>
      <c r="H26" s="450"/>
      <c r="I26" s="450"/>
      <c r="J26" s="23"/>
      <c r="K26" s="24"/>
      <c r="L26" s="25" t="s">
        <v>27</v>
      </c>
      <c r="M26" s="128"/>
    </row>
    <row r="27" spans="1:17" ht="24" customHeight="1">
      <c r="A27" s="451" t="s">
        <v>28</v>
      </c>
      <c r="B27" s="452"/>
      <c r="C27" s="452"/>
      <c r="D27" s="452"/>
      <c r="E27" s="452"/>
      <c r="F27" s="452"/>
      <c r="G27" s="455" t="s">
        <v>29</v>
      </c>
      <c r="H27" s="457" t="s">
        <v>30</v>
      </c>
      <c r="I27" s="459" t="s">
        <v>31</v>
      </c>
      <c r="J27" s="460"/>
      <c r="K27" s="439" t="s">
        <v>32</v>
      </c>
      <c r="L27" s="441" t="s">
        <v>33</v>
      </c>
      <c r="M27" s="128"/>
    </row>
    <row r="28" spans="1:17" ht="46.5" customHeight="1">
      <c r="A28" s="453"/>
      <c r="B28" s="454"/>
      <c r="C28" s="454"/>
      <c r="D28" s="454"/>
      <c r="E28" s="454"/>
      <c r="F28" s="454"/>
      <c r="G28" s="456"/>
      <c r="H28" s="458"/>
      <c r="I28" s="26" t="s">
        <v>34</v>
      </c>
      <c r="J28" s="27" t="s">
        <v>35</v>
      </c>
      <c r="K28" s="440"/>
      <c r="L28" s="442"/>
    </row>
    <row r="29" spans="1:17" ht="11.25" customHeight="1">
      <c r="A29" s="443" t="s">
        <v>22</v>
      </c>
      <c r="B29" s="444"/>
      <c r="C29" s="444"/>
      <c r="D29" s="444"/>
      <c r="E29" s="444"/>
      <c r="F29" s="445"/>
      <c r="G29" s="28">
        <v>2</v>
      </c>
      <c r="H29" s="29">
        <v>3</v>
      </c>
      <c r="I29" s="30" t="s">
        <v>36</v>
      </c>
      <c r="J29" s="31" t="s">
        <v>37</v>
      </c>
      <c r="K29" s="32">
        <v>6</v>
      </c>
      <c r="L29" s="32">
        <v>7</v>
      </c>
    </row>
    <row r="30" spans="1:17" s="114" customFormat="1" ht="14.25" customHeight="1">
      <c r="A30" s="33">
        <v>2</v>
      </c>
      <c r="B30" s="33"/>
      <c r="C30" s="34"/>
      <c r="D30" s="35"/>
      <c r="E30" s="33"/>
      <c r="F30" s="36"/>
      <c r="G30" s="35" t="s">
        <v>38</v>
      </c>
      <c r="H30" s="37">
        <v>1</v>
      </c>
      <c r="I30" s="38">
        <f>SUM(I31+I42+I61+I82+I89+I109+I131+I150+I160)</f>
        <v>7050</v>
      </c>
      <c r="J30" s="38">
        <f>SUM(J31+J42+J61+J82+J89+J109+J131+J150+J160)</f>
        <v>7050</v>
      </c>
      <c r="K30" s="39">
        <f>SUM(K31+K42+K61+K82+K89+K109+K131+K150+K160)</f>
        <v>0</v>
      </c>
      <c r="L30" s="38">
        <f>SUM(L31+L42+L61+L82+L89+L109+L131+L150+L160)</f>
        <v>0</v>
      </c>
    </row>
    <row r="31" spans="1:17" ht="16.5" hidden="1" customHeight="1" collapsed="1">
      <c r="A31" s="33">
        <v>2</v>
      </c>
      <c r="B31" s="40">
        <v>1</v>
      </c>
      <c r="C31" s="41"/>
      <c r="D31" s="42"/>
      <c r="E31" s="43"/>
      <c r="F31" s="44"/>
      <c r="G31" s="45" t="s">
        <v>39</v>
      </c>
      <c r="H31" s="37">
        <v>2</v>
      </c>
      <c r="I31" s="38">
        <f>SUM(I32+I38)</f>
        <v>0</v>
      </c>
      <c r="J31" s="38">
        <f>SUM(J32+J38)</f>
        <v>0</v>
      </c>
      <c r="K31" s="46">
        <f>SUM(K32+K38)</f>
        <v>0</v>
      </c>
      <c r="L31" s="47">
        <f>SUM(L32+L38)</f>
        <v>0</v>
      </c>
    </row>
    <row r="32" spans="1:17" ht="14.25" hidden="1" customHeight="1" collapsed="1">
      <c r="A32" s="48">
        <v>2</v>
      </c>
      <c r="B32" s="48">
        <v>1</v>
      </c>
      <c r="C32" s="49">
        <v>1</v>
      </c>
      <c r="D32" s="50"/>
      <c r="E32" s="48"/>
      <c r="F32" s="51"/>
      <c r="G32" s="50" t="s">
        <v>40</v>
      </c>
      <c r="H32" s="37">
        <v>3</v>
      </c>
      <c r="I32" s="38">
        <f>SUM(I33)</f>
        <v>0</v>
      </c>
      <c r="J32" s="38">
        <f>SUM(J33)</f>
        <v>0</v>
      </c>
      <c r="K32" s="39">
        <f>SUM(K33)</f>
        <v>0</v>
      </c>
      <c r="L32" s="38">
        <f>SUM(L33)</f>
        <v>0</v>
      </c>
      <c r="Q32" s="129"/>
    </row>
    <row r="33" spans="1:19" ht="13.5" hidden="1" customHeight="1" collapsed="1">
      <c r="A33" s="52">
        <v>2</v>
      </c>
      <c r="B33" s="48">
        <v>1</v>
      </c>
      <c r="C33" s="49">
        <v>1</v>
      </c>
      <c r="D33" s="50">
        <v>1</v>
      </c>
      <c r="E33" s="48"/>
      <c r="F33" s="51"/>
      <c r="G33" s="50" t="s">
        <v>40</v>
      </c>
      <c r="H33" s="37">
        <v>4</v>
      </c>
      <c r="I33" s="38">
        <f>SUM(I34+I36)</f>
        <v>0</v>
      </c>
      <c r="J33" s="38">
        <f t="shared" ref="J33:L34" si="0">SUM(J34)</f>
        <v>0</v>
      </c>
      <c r="K33" s="38">
        <f t="shared" si="0"/>
        <v>0</v>
      </c>
      <c r="L33" s="38">
        <f t="shared" si="0"/>
        <v>0</v>
      </c>
      <c r="Q33" s="129"/>
      <c r="R33" s="129"/>
    </row>
    <row r="34" spans="1:19" ht="14.25" hidden="1" customHeight="1" collapsed="1">
      <c r="A34" s="52">
        <v>2</v>
      </c>
      <c r="B34" s="48">
        <v>1</v>
      </c>
      <c r="C34" s="49">
        <v>1</v>
      </c>
      <c r="D34" s="50">
        <v>1</v>
      </c>
      <c r="E34" s="48">
        <v>1</v>
      </c>
      <c r="F34" s="51"/>
      <c r="G34" s="50" t="s">
        <v>41</v>
      </c>
      <c r="H34" s="37">
        <v>5</v>
      </c>
      <c r="I34" s="39">
        <f>SUM(I35)</f>
        <v>0</v>
      </c>
      <c r="J34" s="39">
        <f t="shared" si="0"/>
        <v>0</v>
      </c>
      <c r="K34" s="39">
        <f t="shared" si="0"/>
        <v>0</v>
      </c>
      <c r="L34" s="39">
        <f t="shared" si="0"/>
        <v>0</v>
      </c>
      <c r="Q34" s="129"/>
      <c r="R34" s="129"/>
    </row>
    <row r="35" spans="1:19" ht="14.25" hidden="1" customHeight="1" collapsed="1">
      <c r="A35" s="52">
        <v>2</v>
      </c>
      <c r="B35" s="48">
        <v>1</v>
      </c>
      <c r="C35" s="49">
        <v>1</v>
      </c>
      <c r="D35" s="50">
        <v>1</v>
      </c>
      <c r="E35" s="48">
        <v>1</v>
      </c>
      <c r="F35" s="51">
        <v>1</v>
      </c>
      <c r="G35" s="50" t="s">
        <v>41</v>
      </c>
      <c r="H35" s="37">
        <v>6</v>
      </c>
      <c r="I35" s="53">
        <v>0</v>
      </c>
      <c r="J35" s="54">
        <v>0</v>
      </c>
      <c r="K35" s="54">
        <v>0</v>
      </c>
      <c r="L35" s="54">
        <v>0</v>
      </c>
      <c r="Q35" s="129"/>
      <c r="R35" s="129"/>
    </row>
    <row r="36" spans="1:19" ht="12.75" hidden="1" customHeight="1" collapsed="1">
      <c r="A36" s="52">
        <v>2</v>
      </c>
      <c r="B36" s="48">
        <v>1</v>
      </c>
      <c r="C36" s="49">
        <v>1</v>
      </c>
      <c r="D36" s="50">
        <v>1</v>
      </c>
      <c r="E36" s="48">
        <v>2</v>
      </c>
      <c r="F36" s="51"/>
      <c r="G36" s="50" t="s">
        <v>42</v>
      </c>
      <c r="H36" s="37">
        <v>7</v>
      </c>
      <c r="I36" s="39">
        <f>I37</f>
        <v>0</v>
      </c>
      <c r="J36" s="39">
        <f>J37</f>
        <v>0</v>
      </c>
      <c r="K36" s="39">
        <f>K37</f>
        <v>0</v>
      </c>
      <c r="L36" s="39">
        <f>L37</f>
        <v>0</v>
      </c>
      <c r="Q36" s="129"/>
      <c r="R36" s="129"/>
    </row>
    <row r="37" spans="1:19" ht="12.75" hidden="1" customHeight="1" collapsed="1">
      <c r="A37" s="52">
        <v>2</v>
      </c>
      <c r="B37" s="48">
        <v>1</v>
      </c>
      <c r="C37" s="49">
        <v>1</v>
      </c>
      <c r="D37" s="50">
        <v>1</v>
      </c>
      <c r="E37" s="48">
        <v>2</v>
      </c>
      <c r="F37" s="51">
        <v>1</v>
      </c>
      <c r="G37" s="50" t="s">
        <v>42</v>
      </c>
      <c r="H37" s="37">
        <v>8</v>
      </c>
      <c r="I37" s="54">
        <v>0</v>
      </c>
      <c r="J37" s="55">
        <v>0</v>
      </c>
      <c r="K37" s="54">
        <v>0</v>
      </c>
      <c r="L37" s="55">
        <v>0</v>
      </c>
      <c r="Q37" s="129"/>
      <c r="R37" s="129"/>
    </row>
    <row r="38" spans="1:19" ht="13.5" hidden="1" customHeight="1" collapsed="1">
      <c r="A38" s="52">
        <v>2</v>
      </c>
      <c r="B38" s="48">
        <v>1</v>
      </c>
      <c r="C38" s="49">
        <v>2</v>
      </c>
      <c r="D38" s="50"/>
      <c r="E38" s="48"/>
      <c r="F38" s="51"/>
      <c r="G38" s="50" t="s">
        <v>43</v>
      </c>
      <c r="H38" s="37">
        <v>9</v>
      </c>
      <c r="I38" s="39">
        <f t="shared" ref="I38:L40" si="1">I39</f>
        <v>0</v>
      </c>
      <c r="J38" s="38">
        <f t="shared" si="1"/>
        <v>0</v>
      </c>
      <c r="K38" s="39">
        <f t="shared" si="1"/>
        <v>0</v>
      </c>
      <c r="L38" s="38">
        <f t="shared" si="1"/>
        <v>0</v>
      </c>
      <c r="Q38" s="129"/>
      <c r="R38" s="129"/>
    </row>
    <row r="39" spans="1:19" ht="15.75" hidden="1" customHeight="1" collapsed="1">
      <c r="A39" s="52">
        <v>2</v>
      </c>
      <c r="B39" s="48">
        <v>1</v>
      </c>
      <c r="C39" s="49">
        <v>2</v>
      </c>
      <c r="D39" s="50">
        <v>1</v>
      </c>
      <c r="E39" s="48"/>
      <c r="F39" s="51"/>
      <c r="G39" s="50" t="s">
        <v>43</v>
      </c>
      <c r="H39" s="37">
        <v>10</v>
      </c>
      <c r="I39" s="39">
        <f t="shared" si="1"/>
        <v>0</v>
      </c>
      <c r="J39" s="38">
        <f t="shared" si="1"/>
        <v>0</v>
      </c>
      <c r="K39" s="38">
        <f t="shared" si="1"/>
        <v>0</v>
      </c>
      <c r="L39" s="38">
        <f t="shared" si="1"/>
        <v>0</v>
      </c>
      <c r="Q39" s="129"/>
    </row>
    <row r="40" spans="1:19" ht="13.5" hidden="1" customHeight="1" collapsed="1">
      <c r="A40" s="52">
        <v>2</v>
      </c>
      <c r="B40" s="48">
        <v>1</v>
      </c>
      <c r="C40" s="49">
        <v>2</v>
      </c>
      <c r="D40" s="50">
        <v>1</v>
      </c>
      <c r="E40" s="48">
        <v>1</v>
      </c>
      <c r="F40" s="51"/>
      <c r="G40" s="50" t="s">
        <v>43</v>
      </c>
      <c r="H40" s="37">
        <v>11</v>
      </c>
      <c r="I40" s="38">
        <f t="shared" si="1"/>
        <v>0</v>
      </c>
      <c r="J40" s="38">
        <f t="shared" si="1"/>
        <v>0</v>
      </c>
      <c r="K40" s="38">
        <f t="shared" si="1"/>
        <v>0</v>
      </c>
      <c r="L40" s="38">
        <f t="shared" si="1"/>
        <v>0</v>
      </c>
      <c r="Q40" s="129"/>
      <c r="R40" s="129"/>
    </row>
    <row r="41" spans="1:19" ht="14.25" hidden="1" customHeight="1" collapsed="1">
      <c r="A41" s="52">
        <v>2</v>
      </c>
      <c r="B41" s="48">
        <v>1</v>
      </c>
      <c r="C41" s="49">
        <v>2</v>
      </c>
      <c r="D41" s="50">
        <v>1</v>
      </c>
      <c r="E41" s="48">
        <v>1</v>
      </c>
      <c r="F41" s="51">
        <v>1</v>
      </c>
      <c r="G41" s="50" t="s">
        <v>43</v>
      </c>
      <c r="H41" s="37">
        <v>12</v>
      </c>
      <c r="I41" s="55">
        <v>0</v>
      </c>
      <c r="J41" s="54">
        <v>0</v>
      </c>
      <c r="K41" s="54">
        <v>0</v>
      </c>
      <c r="L41" s="54">
        <v>0</v>
      </c>
      <c r="Q41" s="129"/>
      <c r="R41" s="129"/>
    </row>
    <row r="42" spans="1:19" ht="26.25" customHeight="1">
      <c r="A42" s="56">
        <v>2</v>
      </c>
      <c r="B42" s="57">
        <v>2</v>
      </c>
      <c r="C42" s="41"/>
      <c r="D42" s="42"/>
      <c r="E42" s="43"/>
      <c r="F42" s="44"/>
      <c r="G42" s="45" t="s">
        <v>44</v>
      </c>
      <c r="H42" s="37">
        <v>13</v>
      </c>
      <c r="I42" s="58">
        <f t="shared" ref="I42:L44" si="2">I43</f>
        <v>7050</v>
      </c>
      <c r="J42" s="59">
        <f t="shared" si="2"/>
        <v>7050</v>
      </c>
      <c r="K42" s="58">
        <f t="shared" si="2"/>
        <v>0</v>
      </c>
      <c r="L42" s="58">
        <f t="shared" si="2"/>
        <v>0</v>
      </c>
    </row>
    <row r="43" spans="1:19" ht="27" hidden="1" customHeight="1" collapsed="1">
      <c r="A43" s="52">
        <v>2</v>
      </c>
      <c r="B43" s="48">
        <v>2</v>
      </c>
      <c r="C43" s="49">
        <v>1</v>
      </c>
      <c r="D43" s="50"/>
      <c r="E43" s="48"/>
      <c r="F43" s="51"/>
      <c r="G43" s="42" t="s">
        <v>44</v>
      </c>
      <c r="H43" s="37">
        <v>14</v>
      </c>
      <c r="I43" s="38">
        <f t="shared" si="2"/>
        <v>7050</v>
      </c>
      <c r="J43" s="39">
        <f t="shared" si="2"/>
        <v>7050</v>
      </c>
      <c r="K43" s="38">
        <f t="shared" si="2"/>
        <v>0</v>
      </c>
      <c r="L43" s="39">
        <f t="shared" si="2"/>
        <v>0</v>
      </c>
      <c r="Q43" s="129"/>
      <c r="S43" s="129"/>
    </row>
    <row r="44" spans="1:19" ht="15.75" hidden="1" customHeight="1" collapsed="1">
      <c r="A44" s="52">
        <v>2</v>
      </c>
      <c r="B44" s="48">
        <v>2</v>
      </c>
      <c r="C44" s="49">
        <v>1</v>
      </c>
      <c r="D44" s="50">
        <v>1</v>
      </c>
      <c r="E44" s="48"/>
      <c r="F44" s="51"/>
      <c r="G44" s="42" t="s">
        <v>44</v>
      </c>
      <c r="H44" s="37">
        <v>15</v>
      </c>
      <c r="I44" s="38">
        <f t="shared" si="2"/>
        <v>7050</v>
      </c>
      <c r="J44" s="39">
        <f t="shared" si="2"/>
        <v>7050</v>
      </c>
      <c r="K44" s="47">
        <f t="shared" si="2"/>
        <v>0</v>
      </c>
      <c r="L44" s="47">
        <f t="shared" si="2"/>
        <v>0</v>
      </c>
      <c r="Q44" s="129"/>
      <c r="R44" s="129"/>
    </row>
    <row r="45" spans="1:19" ht="24.75" hidden="1" customHeight="1" collapsed="1">
      <c r="A45" s="60">
        <v>2</v>
      </c>
      <c r="B45" s="61">
        <v>2</v>
      </c>
      <c r="C45" s="62">
        <v>1</v>
      </c>
      <c r="D45" s="63">
        <v>1</v>
      </c>
      <c r="E45" s="61">
        <v>1</v>
      </c>
      <c r="F45" s="64"/>
      <c r="G45" s="42" t="s">
        <v>44</v>
      </c>
      <c r="H45" s="37">
        <v>16</v>
      </c>
      <c r="I45" s="65">
        <f>SUM(I46:I60)</f>
        <v>7050</v>
      </c>
      <c r="J45" s="65">
        <f>SUM(J46:J60)</f>
        <v>7050</v>
      </c>
      <c r="K45" s="66">
        <f>SUM(K46:K60)</f>
        <v>0</v>
      </c>
      <c r="L45" s="66">
        <f>SUM(L46:L60)</f>
        <v>0</v>
      </c>
      <c r="Q45" s="129"/>
      <c r="R45" s="129"/>
    </row>
    <row r="46" spans="1:19" ht="15.75" hidden="1" customHeight="1" collapsed="1">
      <c r="A46" s="52">
        <v>2</v>
      </c>
      <c r="B46" s="48">
        <v>2</v>
      </c>
      <c r="C46" s="49">
        <v>1</v>
      </c>
      <c r="D46" s="50">
        <v>1</v>
      </c>
      <c r="E46" s="48">
        <v>1</v>
      </c>
      <c r="F46" s="67">
        <v>1</v>
      </c>
      <c r="G46" s="50" t="s">
        <v>45</v>
      </c>
      <c r="H46" s="37">
        <v>17</v>
      </c>
      <c r="I46" s="54">
        <v>0</v>
      </c>
      <c r="J46" s="54">
        <v>0</v>
      </c>
      <c r="K46" s="54">
        <v>0</v>
      </c>
      <c r="L46" s="54">
        <v>0</v>
      </c>
      <c r="Q46" s="129"/>
      <c r="R46" s="129"/>
    </row>
    <row r="47" spans="1:19" ht="26.25" hidden="1" customHeight="1" collapsed="1">
      <c r="A47" s="52">
        <v>2</v>
      </c>
      <c r="B47" s="48">
        <v>2</v>
      </c>
      <c r="C47" s="49">
        <v>1</v>
      </c>
      <c r="D47" s="50">
        <v>1</v>
      </c>
      <c r="E47" s="48">
        <v>1</v>
      </c>
      <c r="F47" s="51">
        <v>2</v>
      </c>
      <c r="G47" s="50" t="s">
        <v>46</v>
      </c>
      <c r="H47" s="37">
        <v>18</v>
      </c>
      <c r="I47" s="54">
        <v>0</v>
      </c>
      <c r="J47" s="54">
        <v>0</v>
      </c>
      <c r="K47" s="54">
        <v>0</v>
      </c>
      <c r="L47" s="54">
        <v>0</v>
      </c>
      <c r="Q47" s="129"/>
      <c r="R47" s="129"/>
    </row>
    <row r="48" spans="1:19" ht="26.25" hidden="1" customHeight="1" collapsed="1">
      <c r="A48" s="52">
        <v>2</v>
      </c>
      <c r="B48" s="48">
        <v>2</v>
      </c>
      <c r="C48" s="49">
        <v>1</v>
      </c>
      <c r="D48" s="50">
        <v>1</v>
      </c>
      <c r="E48" s="48">
        <v>1</v>
      </c>
      <c r="F48" s="51">
        <v>5</v>
      </c>
      <c r="G48" s="50" t="s">
        <v>47</v>
      </c>
      <c r="H48" s="37">
        <v>19</v>
      </c>
      <c r="I48" s="54">
        <v>0</v>
      </c>
      <c r="J48" s="54">
        <v>0</v>
      </c>
      <c r="K48" s="54">
        <v>0</v>
      </c>
      <c r="L48" s="54">
        <v>0</v>
      </c>
      <c r="Q48" s="129"/>
      <c r="R48" s="129"/>
    </row>
    <row r="49" spans="1:19" ht="27" hidden="1" customHeight="1" collapsed="1">
      <c r="A49" s="52">
        <v>2</v>
      </c>
      <c r="B49" s="48">
        <v>2</v>
      </c>
      <c r="C49" s="49">
        <v>1</v>
      </c>
      <c r="D49" s="50">
        <v>1</v>
      </c>
      <c r="E49" s="48">
        <v>1</v>
      </c>
      <c r="F49" s="51">
        <v>6</v>
      </c>
      <c r="G49" s="50" t="s">
        <v>48</v>
      </c>
      <c r="H49" s="37">
        <v>20</v>
      </c>
      <c r="I49" s="54">
        <v>0</v>
      </c>
      <c r="J49" s="54">
        <v>0</v>
      </c>
      <c r="K49" s="54">
        <v>0</v>
      </c>
      <c r="L49" s="54">
        <v>0</v>
      </c>
      <c r="Q49" s="129"/>
      <c r="R49" s="129"/>
    </row>
    <row r="50" spans="1:19" ht="26.25" hidden="1" customHeight="1" collapsed="1">
      <c r="A50" s="68">
        <v>2</v>
      </c>
      <c r="B50" s="43">
        <v>2</v>
      </c>
      <c r="C50" s="41">
        <v>1</v>
      </c>
      <c r="D50" s="42">
        <v>1</v>
      </c>
      <c r="E50" s="43">
        <v>1</v>
      </c>
      <c r="F50" s="44">
        <v>7</v>
      </c>
      <c r="G50" s="42" t="s">
        <v>49</v>
      </c>
      <c r="H50" s="37">
        <v>21</v>
      </c>
      <c r="I50" s="54">
        <v>0</v>
      </c>
      <c r="J50" s="54">
        <v>0</v>
      </c>
      <c r="K50" s="54">
        <v>0</v>
      </c>
      <c r="L50" s="54">
        <v>0</v>
      </c>
      <c r="Q50" s="129"/>
      <c r="R50" s="129"/>
    </row>
    <row r="51" spans="1:19" ht="15" hidden="1" customHeight="1" collapsed="1">
      <c r="A51" s="52">
        <v>2</v>
      </c>
      <c r="B51" s="48">
        <v>2</v>
      </c>
      <c r="C51" s="49">
        <v>1</v>
      </c>
      <c r="D51" s="50">
        <v>1</v>
      </c>
      <c r="E51" s="48">
        <v>1</v>
      </c>
      <c r="F51" s="51">
        <v>11</v>
      </c>
      <c r="G51" s="50" t="s">
        <v>50</v>
      </c>
      <c r="H51" s="37">
        <v>22</v>
      </c>
      <c r="I51" s="55">
        <v>0</v>
      </c>
      <c r="J51" s="54">
        <v>0</v>
      </c>
      <c r="K51" s="54">
        <v>0</v>
      </c>
      <c r="L51" s="54">
        <v>0</v>
      </c>
      <c r="Q51" s="129"/>
      <c r="R51" s="129"/>
    </row>
    <row r="52" spans="1:19" ht="15.75" hidden="1" customHeight="1" collapsed="1">
      <c r="A52" s="60">
        <v>2</v>
      </c>
      <c r="B52" s="69">
        <v>2</v>
      </c>
      <c r="C52" s="70">
        <v>1</v>
      </c>
      <c r="D52" s="70">
        <v>1</v>
      </c>
      <c r="E52" s="70">
        <v>1</v>
      </c>
      <c r="F52" s="71">
        <v>12</v>
      </c>
      <c r="G52" s="72" t="s">
        <v>51</v>
      </c>
      <c r="H52" s="37">
        <v>23</v>
      </c>
      <c r="I52" s="73">
        <v>0</v>
      </c>
      <c r="J52" s="54">
        <v>0</v>
      </c>
      <c r="K52" s="54">
        <v>0</v>
      </c>
      <c r="L52" s="54">
        <v>0</v>
      </c>
      <c r="Q52" s="129"/>
      <c r="R52" s="129"/>
    </row>
    <row r="53" spans="1:19" ht="25.5" hidden="1" customHeight="1" collapsed="1">
      <c r="A53" s="52">
        <v>2</v>
      </c>
      <c r="B53" s="48">
        <v>2</v>
      </c>
      <c r="C53" s="49">
        <v>1</v>
      </c>
      <c r="D53" s="49">
        <v>1</v>
      </c>
      <c r="E53" s="49">
        <v>1</v>
      </c>
      <c r="F53" s="51">
        <v>14</v>
      </c>
      <c r="G53" s="74" t="s">
        <v>52</v>
      </c>
      <c r="H53" s="37">
        <v>24</v>
      </c>
      <c r="I53" s="55">
        <v>0</v>
      </c>
      <c r="J53" s="55">
        <v>0</v>
      </c>
      <c r="K53" s="55">
        <v>0</v>
      </c>
      <c r="L53" s="55">
        <v>0</v>
      </c>
      <c r="Q53" s="129"/>
      <c r="R53" s="129"/>
    </row>
    <row r="54" spans="1:19" ht="27.75" hidden="1" customHeight="1" collapsed="1">
      <c r="A54" s="52">
        <v>2</v>
      </c>
      <c r="B54" s="48">
        <v>2</v>
      </c>
      <c r="C54" s="49">
        <v>1</v>
      </c>
      <c r="D54" s="49">
        <v>1</v>
      </c>
      <c r="E54" s="49">
        <v>1</v>
      </c>
      <c r="F54" s="51">
        <v>15</v>
      </c>
      <c r="G54" s="50" t="s">
        <v>53</v>
      </c>
      <c r="H54" s="37">
        <v>25</v>
      </c>
      <c r="I54" s="55">
        <v>0</v>
      </c>
      <c r="J54" s="54">
        <v>0</v>
      </c>
      <c r="K54" s="54">
        <v>0</v>
      </c>
      <c r="L54" s="54">
        <v>0</v>
      </c>
      <c r="Q54" s="129"/>
      <c r="R54" s="129"/>
    </row>
    <row r="55" spans="1:19" ht="15.75" hidden="1" customHeight="1" collapsed="1">
      <c r="A55" s="52">
        <v>2</v>
      </c>
      <c r="B55" s="48">
        <v>2</v>
      </c>
      <c r="C55" s="49">
        <v>1</v>
      </c>
      <c r="D55" s="49">
        <v>1</v>
      </c>
      <c r="E55" s="49">
        <v>1</v>
      </c>
      <c r="F55" s="51">
        <v>16</v>
      </c>
      <c r="G55" s="50" t="s">
        <v>54</v>
      </c>
      <c r="H55" s="37">
        <v>26</v>
      </c>
      <c r="I55" s="55">
        <v>0</v>
      </c>
      <c r="J55" s="54">
        <v>0</v>
      </c>
      <c r="K55" s="54">
        <v>0</v>
      </c>
      <c r="L55" s="54">
        <v>0</v>
      </c>
      <c r="Q55" s="129"/>
      <c r="R55" s="129"/>
    </row>
    <row r="56" spans="1:19" ht="27.75" hidden="1" customHeight="1" collapsed="1">
      <c r="A56" s="52">
        <v>2</v>
      </c>
      <c r="B56" s="48">
        <v>2</v>
      </c>
      <c r="C56" s="49">
        <v>1</v>
      </c>
      <c r="D56" s="49">
        <v>1</v>
      </c>
      <c r="E56" s="49">
        <v>1</v>
      </c>
      <c r="F56" s="51">
        <v>17</v>
      </c>
      <c r="G56" s="50" t="s">
        <v>55</v>
      </c>
      <c r="H56" s="37">
        <v>27</v>
      </c>
      <c r="I56" s="55">
        <v>0</v>
      </c>
      <c r="J56" s="55">
        <v>0</v>
      </c>
      <c r="K56" s="55">
        <v>0</v>
      </c>
      <c r="L56" s="55">
        <v>0</v>
      </c>
      <c r="Q56" s="129"/>
      <c r="R56" s="129"/>
    </row>
    <row r="57" spans="1:19" ht="14.25" hidden="1" customHeight="1" collapsed="1">
      <c r="A57" s="52">
        <v>2</v>
      </c>
      <c r="B57" s="48">
        <v>2</v>
      </c>
      <c r="C57" s="49">
        <v>1</v>
      </c>
      <c r="D57" s="49">
        <v>1</v>
      </c>
      <c r="E57" s="49">
        <v>1</v>
      </c>
      <c r="F57" s="51">
        <v>20</v>
      </c>
      <c r="G57" s="50" t="s">
        <v>56</v>
      </c>
      <c r="H57" s="37">
        <v>28</v>
      </c>
      <c r="I57" s="55">
        <v>0</v>
      </c>
      <c r="J57" s="54">
        <v>0</v>
      </c>
      <c r="K57" s="54">
        <v>0</v>
      </c>
      <c r="L57" s="54">
        <v>0</v>
      </c>
      <c r="Q57" s="129"/>
      <c r="R57" s="129"/>
    </row>
    <row r="58" spans="1:19" ht="27.75" hidden="1" customHeight="1" collapsed="1">
      <c r="A58" s="52">
        <v>2</v>
      </c>
      <c r="B58" s="48">
        <v>2</v>
      </c>
      <c r="C58" s="49">
        <v>1</v>
      </c>
      <c r="D58" s="49">
        <v>1</v>
      </c>
      <c r="E58" s="49">
        <v>1</v>
      </c>
      <c r="F58" s="51">
        <v>21</v>
      </c>
      <c r="G58" s="50" t="s">
        <v>57</v>
      </c>
      <c r="H58" s="37">
        <v>29</v>
      </c>
      <c r="I58" s="55">
        <v>0</v>
      </c>
      <c r="J58" s="54">
        <v>0</v>
      </c>
      <c r="K58" s="54">
        <v>0</v>
      </c>
      <c r="L58" s="54">
        <v>0</v>
      </c>
      <c r="Q58" s="129"/>
      <c r="R58" s="129"/>
    </row>
    <row r="59" spans="1:19" ht="12" hidden="1" customHeight="1" collapsed="1">
      <c r="A59" s="52">
        <v>2</v>
      </c>
      <c r="B59" s="48">
        <v>2</v>
      </c>
      <c r="C59" s="49">
        <v>1</v>
      </c>
      <c r="D59" s="49">
        <v>1</v>
      </c>
      <c r="E59" s="49">
        <v>1</v>
      </c>
      <c r="F59" s="51">
        <v>22</v>
      </c>
      <c r="G59" s="50" t="s">
        <v>58</v>
      </c>
      <c r="H59" s="37">
        <v>30</v>
      </c>
      <c r="I59" s="55">
        <v>0</v>
      </c>
      <c r="J59" s="54">
        <v>0</v>
      </c>
      <c r="K59" s="54">
        <v>0</v>
      </c>
      <c r="L59" s="54">
        <v>0</v>
      </c>
      <c r="Q59" s="129"/>
      <c r="R59" s="129"/>
    </row>
    <row r="60" spans="1:19" ht="15" customHeight="1">
      <c r="A60" s="52">
        <v>2</v>
      </c>
      <c r="B60" s="48">
        <v>2</v>
      </c>
      <c r="C60" s="49">
        <v>1</v>
      </c>
      <c r="D60" s="49">
        <v>1</v>
      </c>
      <c r="E60" s="49">
        <v>1</v>
      </c>
      <c r="F60" s="51">
        <v>30</v>
      </c>
      <c r="G60" s="50" t="s">
        <v>59</v>
      </c>
      <c r="H60" s="37">
        <v>31</v>
      </c>
      <c r="I60" s="55">
        <v>7050</v>
      </c>
      <c r="J60" s="54">
        <v>7050</v>
      </c>
      <c r="K60" s="54">
        <v>0</v>
      </c>
      <c r="L60" s="54">
        <v>0</v>
      </c>
      <c r="Q60" s="129"/>
      <c r="R60" s="129"/>
    </row>
    <row r="61" spans="1:19" ht="14.25" hidden="1" customHeight="1" collapsed="1">
      <c r="A61" s="75">
        <v>2</v>
      </c>
      <c r="B61" s="76">
        <v>3</v>
      </c>
      <c r="C61" s="40"/>
      <c r="D61" s="41"/>
      <c r="E61" s="41"/>
      <c r="F61" s="44"/>
      <c r="G61" s="77" t="s">
        <v>60</v>
      </c>
      <c r="H61" s="37">
        <v>32</v>
      </c>
      <c r="I61" s="58">
        <f>I62</f>
        <v>0</v>
      </c>
      <c r="J61" s="58">
        <f>J62</f>
        <v>0</v>
      </c>
      <c r="K61" s="58">
        <f>K62</f>
        <v>0</v>
      </c>
      <c r="L61" s="58">
        <f>L62</f>
        <v>0</v>
      </c>
    </row>
    <row r="62" spans="1:19" ht="13.5" hidden="1" customHeight="1" collapsed="1">
      <c r="A62" s="52">
        <v>2</v>
      </c>
      <c r="B62" s="48">
        <v>3</v>
      </c>
      <c r="C62" s="49">
        <v>1</v>
      </c>
      <c r="D62" s="49"/>
      <c r="E62" s="49"/>
      <c r="F62" s="51"/>
      <c r="G62" s="50" t="s">
        <v>61</v>
      </c>
      <c r="H62" s="37">
        <v>33</v>
      </c>
      <c r="I62" s="38">
        <f>SUM(I63+I68+I73)</f>
        <v>0</v>
      </c>
      <c r="J62" s="78">
        <f>SUM(J63+J68+J73)</f>
        <v>0</v>
      </c>
      <c r="K62" s="39">
        <f>SUM(K63+K68+K73)</f>
        <v>0</v>
      </c>
      <c r="L62" s="38">
        <f>SUM(L63+L68+L73)</f>
        <v>0</v>
      </c>
      <c r="Q62" s="129"/>
      <c r="S62" s="129"/>
    </row>
    <row r="63" spans="1:19" ht="15" hidden="1" customHeight="1" collapsed="1">
      <c r="A63" s="52">
        <v>2</v>
      </c>
      <c r="B63" s="48">
        <v>3</v>
      </c>
      <c r="C63" s="49">
        <v>1</v>
      </c>
      <c r="D63" s="49">
        <v>1</v>
      </c>
      <c r="E63" s="49"/>
      <c r="F63" s="51"/>
      <c r="G63" s="50" t="s">
        <v>62</v>
      </c>
      <c r="H63" s="37">
        <v>34</v>
      </c>
      <c r="I63" s="38">
        <f>I64</f>
        <v>0</v>
      </c>
      <c r="J63" s="78">
        <f>J64</f>
        <v>0</v>
      </c>
      <c r="K63" s="39">
        <f>K64</f>
        <v>0</v>
      </c>
      <c r="L63" s="38">
        <f>L64</f>
        <v>0</v>
      </c>
      <c r="Q63" s="129"/>
      <c r="R63" s="129"/>
    </row>
    <row r="64" spans="1:19" ht="13.5" hidden="1" customHeight="1" collapsed="1">
      <c r="A64" s="52">
        <v>2</v>
      </c>
      <c r="B64" s="48">
        <v>3</v>
      </c>
      <c r="C64" s="49">
        <v>1</v>
      </c>
      <c r="D64" s="49">
        <v>1</v>
      </c>
      <c r="E64" s="49">
        <v>1</v>
      </c>
      <c r="F64" s="51"/>
      <c r="G64" s="50" t="s">
        <v>62</v>
      </c>
      <c r="H64" s="37">
        <v>35</v>
      </c>
      <c r="I64" s="38">
        <f>SUM(I65:I67)</f>
        <v>0</v>
      </c>
      <c r="J64" s="78">
        <f>SUM(J65:J67)</f>
        <v>0</v>
      </c>
      <c r="K64" s="39">
        <f>SUM(K65:K67)</f>
        <v>0</v>
      </c>
      <c r="L64" s="38">
        <f>SUM(L65:L67)</f>
        <v>0</v>
      </c>
      <c r="Q64" s="129"/>
      <c r="R64" s="129"/>
    </row>
    <row r="65" spans="1:18" s="130" customFormat="1" ht="25.5" hidden="1" customHeight="1" collapsed="1">
      <c r="A65" s="52">
        <v>2</v>
      </c>
      <c r="B65" s="48">
        <v>3</v>
      </c>
      <c r="C65" s="49">
        <v>1</v>
      </c>
      <c r="D65" s="49">
        <v>1</v>
      </c>
      <c r="E65" s="49">
        <v>1</v>
      </c>
      <c r="F65" s="51">
        <v>1</v>
      </c>
      <c r="G65" s="50" t="s">
        <v>63</v>
      </c>
      <c r="H65" s="37">
        <v>36</v>
      </c>
      <c r="I65" s="55">
        <v>0</v>
      </c>
      <c r="J65" s="55">
        <v>0</v>
      </c>
      <c r="K65" s="55">
        <v>0</v>
      </c>
      <c r="L65" s="55">
        <v>0</v>
      </c>
      <c r="Q65" s="129"/>
      <c r="R65" s="129"/>
    </row>
    <row r="66" spans="1:18" ht="19.5" hidden="1" customHeight="1" collapsed="1">
      <c r="A66" s="52">
        <v>2</v>
      </c>
      <c r="B66" s="43">
        <v>3</v>
      </c>
      <c r="C66" s="41">
        <v>1</v>
      </c>
      <c r="D66" s="41">
        <v>1</v>
      </c>
      <c r="E66" s="41">
        <v>1</v>
      </c>
      <c r="F66" s="44">
        <v>2</v>
      </c>
      <c r="G66" s="42" t="s">
        <v>64</v>
      </c>
      <c r="H66" s="37">
        <v>37</v>
      </c>
      <c r="I66" s="53">
        <v>0</v>
      </c>
      <c r="J66" s="53">
        <v>0</v>
      </c>
      <c r="K66" s="53">
        <v>0</v>
      </c>
      <c r="L66" s="53">
        <v>0</v>
      </c>
      <c r="Q66" s="129"/>
      <c r="R66" s="129"/>
    </row>
    <row r="67" spans="1:18" ht="16.5" hidden="1" customHeight="1" collapsed="1">
      <c r="A67" s="48">
        <v>2</v>
      </c>
      <c r="B67" s="49">
        <v>3</v>
      </c>
      <c r="C67" s="49">
        <v>1</v>
      </c>
      <c r="D67" s="49">
        <v>1</v>
      </c>
      <c r="E67" s="49">
        <v>1</v>
      </c>
      <c r="F67" s="51">
        <v>3</v>
      </c>
      <c r="G67" s="50" t="s">
        <v>65</v>
      </c>
      <c r="H67" s="37">
        <v>38</v>
      </c>
      <c r="I67" s="55">
        <v>0</v>
      </c>
      <c r="J67" s="55">
        <v>0</v>
      </c>
      <c r="K67" s="55">
        <v>0</v>
      </c>
      <c r="L67" s="55">
        <v>0</v>
      </c>
      <c r="Q67" s="129"/>
      <c r="R67" s="129"/>
    </row>
    <row r="68" spans="1:18" ht="29.25" hidden="1" customHeight="1" collapsed="1">
      <c r="A68" s="43">
        <v>2</v>
      </c>
      <c r="B68" s="41">
        <v>3</v>
      </c>
      <c r="C68" s="41">
        <v>1</v>
      </c>
      <c r="D68" s="41">
        <v>2</v>
      </c>
      <c r="E68" s="41"/>
      <c r="F68" s="44"/>
      <c r="G68" s="42" t="s">
        <v>66</v>
      </c>
      <c r="H68" s="37">
        <v>39</v>
      </c>
      <c r="I68" s="58">
        <f>I69</f>
        <v>0</v>
      </c>
      <c r="J68" s="79">
        <f>J69</f>
        <v>0</v>
      </c>
      <c r="K68" s="59">
        <f>K69</f>
        <v>0</v>
      </c>
      <c r="L68" s="59">
        <f>L69</f>
        <v>0</v>
      </c>
      <c r="Q68" s="129"/>
      <c r="R68" s="129"/>
    </row>
    <row r="69" spans="1:18" ht="27" hidden="1" customHeight="1" collapsed="1">
      <c r="A69" s="61">
        <v>2</v>
      </c>
      <c r="B69" s="62">
        <v>3</v>
      </c>
      <c r="C69" s="62">
        <v>1</v>
      </c>
      <c r="D69" s="62">
        <v>2</v>
      </c>
      <c r="E69" s="62">
        <v>1</v>
      </c>
      <c r="F69" s="64"/>
      <c r="G69" s="42" t="s">
        <v>66</v>
      </c>
      <c r="H69" s="37">
        <v>40</v>
      </c>
      <c r="I69" s="47">
        <f>SUM(I70:I72)</f>
        <v>0</v>
      </c>
      <c r="J69" s="80">
        <f>SUM(J70:J72)</f>
        <v>0</v>
      </c>
      <c r="K69" s="46">
        <f>SUM(K70:K72)</f>
        <v>0</v>
      </c>
      <c r="L69" s="39">
        <f>SUM(L70:L72)</f>
        <v>0</v>
      </c>
      <c r="Q69" s="129"/>
      <c r="R69" s="129"/>
    </row>
    <row r="70" spans="1:18" s="130" customFormat="1" ht="27" hidden="1" customHeight="1" collapsed="1">
      <c r="A70" s="48">
        <v>2</v>
      </c>
      <c r="B70" s="49">
        <v>3</v>
      </c>
      <c r="C70" s="49">
        <v>1</v>
      </c>
      <c r="D70" s="49">
        <v>2</v>
      </c>
      <c r="E70" s="49">
        <v>1</v>
      </c>
      <c r="F70" s="51">
        <v>1</v>
      </c>
      <c r="G70" s="52" t="s">
        <v>63</v>
      </c>
      <c r="H70" s="37">
        <v>41</v>
      </c>
      <c r="I70" s="55">
        <v>0</v>
      </c>
      <c r="J70" s="55">
        <v>0</v>
      </c>
      <c r="K70" s="55">
        <v>0</v>
      </c>
      <c r="L70" s="55">
        <v>0</v>
      </c>
      <c r="Q70" s="129"/>
      <c r="R70" s="129"/>
    </row>
    <row r="71" spans="1:18" ht="16.5" hidden="1" customHeight="1" collapsed="1">
      <c r="A71" s="48">
        <v>2</v>
      </c>
      <c r="B71" s="49">
        <v>3</v>
      </c>
      <c r="C71" s="49">
        <v>1</v>
      </c>
      <c r="D71" s="49">
        <v>2</v>
      </c>
      <c r="E71" s="49">
        <v>1</v>
      </c>
      <c r="F71" s="51">
        <v>2</v>
      </c>
      <c r="G71" s="52" t="s">
        <v>64</v>
      </c>
      <c r="H71" s="37">
        <v>42</v>
      </c>
      <c r="I71" s="55">
        <v>0</v>
      </c>
      <c r="J71" s="55">
        <v>0</v>
      </c>
      <c r="K71" s="55">
        <v>0</v>
      </c>
      <c r="L71" s="55">
        <v>0</v>
      </c>
      <c r="Q71" s="129"/>
      <c r="R71" s="129"/>
    </row>
    <row r="72" spans="1:18" ht="15" hidden="1" customHeight="1" collapsed="1">
      <c r="A72" s="48">
        <v>2</v>
      </c>
      <c r="B72" s="49">
        <v>3</v>
      </c>
      <c r="C72" s="49">
        <v>1</v>
      </c>
      <c r="D72" s="49">
        <v>2</v>
      </c>
      <c r="E72" s="49">
        <v>1</v>
      </c>
      <c r="F72" s="51">
        <v>3</v>
      </c>
      <c r="G72" s="52" t="s">
        <v>65</v>
      </c>
      <c r="H72" s="37">
        <v>43</v>
      </c>
      <c r="I72" s="55">
        <v>0</v>
      </c>
      <c r="J72" s="55">
        <v>0</v>
      </c>
      <c r="K72" s="55">
        <v>0</v>
      </c>
      <c r="L72" s="55">
        <v>0</v>
      </c>
      <c r="Q72" s="129"/>
      <c r="R72" s="129"/>
    </row>
    <row r="73" spans="1:18" ht="27.75" hidden="1" customHeight="1" collapsed="1">
      <c r="A73" s="48">
        <v>2</v>
      </c>
      <c r="B73" s="49">
        <v>3</v>
      </c>
      <c r="C73" s="49">
        <v>1</v>
      </c>
      <c r="D73" s="49">
        <v>3</v>
      </c>
      <c r="E73" s="49"/>
      <c r="F73" s="51"/>
      <c r="G73" s="52" t="s">
        <v>67</v>
      </c>
      <c r="H73" s="37">
        <v>44</v>
      </c>
      <c r="I73" s="38">
        <f>I74</f>
        <v>0</v>
      </c>
      <c r="J73" s="78">
        <f>J74</f>
        <v>0</v>
      </c>
      <c r="K73" s="39">
        <f>K74</f>
        <v>0</v>
      </c>
      <c r="L73" s="39">
        <f>L74</f>
        <v>0</v>
      </c>
      <c r="Q73" s="129"/>
      <c r="R73" s="129"/>
    </row>
    <row r="74" spans="1:18" ht="26.25" hidden="1" customHeight="1" collapsed="1">
      <c r="A74" s="48">
        <v>2</v>
      </c>
      <c r="B74" s="49">
        <v>3</v>
      </c>
      <c r="C74" s="49">
        <v>1</v>
      </c>
      <c r="D74" s="49">
        <v>3</v>
      </c>
      <c r="E74" s="49">
        <v>1</v>
      </c>
      <c r="F74" s="51"/>
      <c r="G74" s="52" t="s">
        <v>68</v>
      </c>
      <c r="H74" s="37">
        <v>45</v>
      </c>
      <c r="I74" s="38">
        <f>SUM(I75:I77)</f>
        <v>0</v>
      </c>
      <c r="J74" s="78">
        <f>SUM(J75:J77)</f>
        <v>0</v>
      </c>
      <c r="K74" s="39">
        <f>SUM(K75:K77)</f>
        <v>0</v>
      </c>
      <c r="L74" s="39">
        <f>SUM(L75:L77)</f>
        <v>0</v>
      </c>
      <c r="Q74" s="129"/>
      <c r="R74" s="129"/>
    </row>
    <row r="75" spans="1:18" ht="15" hidden="1" customHeight="1" collapsed="1">
      <c r="A75" s="43">
        <v>2</v>
      </c>
      <c r="B75" s="41">
        <v>3</v>
      </c>
      <c r="C75" s="41">
        <v>1</v>
      </c>
      <c r="D75" s="41">
        <v>3</v>
      </c>
      <c r="E75" s="41">
        <v>1</v>
      </c>
      <c r="F75" s="44">
        <v>1</v>
      </c>
      <c r="G75" s="68" t="s">
        <v>69</v>
      </c>
      <c r="H75" s="37">
        <v>46</v>
      </c>
      <c r="I75" s="53">
        <v>0</v>
      </c>
      <c r="J75" s="53">
        <v>0</v>
      </c>
      <c r="K75" s="53">
        <v>0</v>
      </c>
      <c r="L75" s="53">
        <v>0</v>
      </c>
      <c r="Q75" s="129"/>
      <c r="R75" s="129"/>
    </row>
    <row r="76" spans="1:18" ht="16.5" hidden="1" customHeight="1" collapsed="1">
      <c r="A76" s="48">
        <v>2</v>
      </c>
      <c r="B76" s="49">
        <v>3</v>
      </c>
      <c r="C76" s="49">
        <v>1</v>
      </c>
      <c r="D76" s="49">
        <v>3</v>
      </c>
      <c r="E76" s="49">
        <v>1</v>
      </c>
      <c r="F76" s="51">
        <v>2</v>
      </c>
      <c r="G76" s="52" t="s">
        <v>70</v>
      </c>
      <c r="H76" s="37">
        <v>47</v>
      </c>
      <c r="I76" s="55">
        <v>0</v>
      </c>
      <c r="J76" s="55">
        <v>0</v>
      </c>
      <c r="K76" s="55">
        <v>0</v>
      </c>
      <c r="L76" s="55">
        <v>0</v>
      </c>
      <c r="Q76" s="129"/>
      <c r="R76" s="129"/>
    </row>
    <row r="77" spans="1:18" ht="17.25" hidden="1" customHeight="1" collapsed="1">
      <c r="A77" s="43">
        <v>2</v>
      </c>
      <c r="B77" s="41">
        <v>3</v>
      </c>
      <c r="C77" s="41">
        <v>1</v>
      </c>
      <c r="D77" s="41">
        <v>3</v>
      </c>
      <c r="E77" s="41">
        <v>1</v>
      </c>
      <c r="F77" s="44">
        <v>3</v>
      </c>
      <c r="G77" s="68" t="s">
        <v>71</v>
      </c>
      <c r="H77" s="37">
        <v>48</v>
      </c>
      <c r="I77" s="53">
        <v>0</v>
      </c>
      <c r="J77" s="53">
        <v>0</v>
      </c>
      <c r="K77" s="53">
        <v>0</v>
      </c>
      <c r="L77" s="53">
        <v>0</v>
      </c>
      <c r="Q77" s="129"/>
      <c r="R77" s="129"/>
    </row>
    <row r="78" spans="1:18" ht="12.75" hidden="1" customHeight="1" collapsed="1">
      <c r="A78" s="43">
        <v>2</v>
      </c>
      <c r="B78" s="41">
        <v>3</v>
      </c>
      <c r="C78" s="41">
        <v>2</v>
      </c>
      <c r="D78" s="41"/>
      <c r="E78" s="41"/>
      <c r="F78" s="44"/>
      <c r="G78" s="68" t="s">
        <v>72</v>
      </c>
      <c r="H78" s="37">
        <v>49</v>
      </c>
      <c r="I78" s="38">
        <f t="shared" ref="I78:L79" si="3">I79</f>
        <v>0</v>
      </c>
      <c r="J78" s="38">
        <f t="shared" si="3"/>
        <v>0</v>
      </c>
      <c r="K78" s="38">
        <f t="shared" si="3"/>
        <v>0</v>
      </c>
      <c r="L78" s="38">
        <f t="shared" si="3"/>
        <v>0</v>
      </c>
    </row>
    <row r="79" spans="1:18" ht="12" hidden="1" customHeight="1" collapsed="1">
      <c r="A79" s="43">
        <v>2</v>
      </c>
      <c r="B79" s="41">
        <v>3</v>
      </c>
      <c r="C79" s="41">
        <v>2</v>
      </c>
      <c r="D79" s="41">
        <v>1</v>
      </c>
      <c r="E79" s="41"/>
      <c r="F79" s="44"/>
      <c r="G79" s="68" t="s">
        <v>72</v>
      </c>
      <c r="H79" s="37">
        <v>50</v>
      </c>
      <c r="I79" s="38">
        <f t="shared" si="3"/>
        <v>0</v>
      </c>
      <c r="J79" s="38">
        <f t="shared" si="3"/>
        <v>0</v>
      </c>
      <c r="K79" s="38">
        <f t="shared" si="3"/>
        <v>0</v>
      </c>
      <c r="L79" s="38">
        <f t="shared" si="3"/>
        <v>0</v>
      </c>
    </row>
    <row r="80" spans="1:18" ht="15.75" hidden="1" customHeight="1" collapsed="1">
      <c r="A80" s="43">
        <v>2</v>
      </c>
      <c r="B80" s="41">
        <v>3</v>
      </c>
      <c r="C80" s="41">
        <v>2</v>
      </c>
      <c r="D80" s="41">
        <v>1</v>
      </c>
      <c r="E80" s="41">
        <v>1</v>
      </c>
      <c r="F80" s="44"/>
      <c r="G80" s="68" t="s">
        <v>72</v>
      </c>
      <c r="H80" s="37">
        <v>51</v>
      </c>
      <c r="I80" s="38">
        <f>SUM(I81)</f>
        <v>0</v>
      </c>
      <c r="J80" s="38">
        <f>SUM(J81)</f>
        <v>0</v>
      </c>
      <c r="K80" s="38">
        <f>SUM(K81)</f>
        <v>0</v>
      </c>
      <c r="L80" s="38">
        <f>SUM(L81)</f>
        <v>0</v>
      </c>
    </row>
    <row r="81" spans="1:12" ht="13.5" hidden="1" customHeight="1" collapsed="1">
      <c r="A81" s="43">
        <v>2</v>
      </c>
      <c r="B81" s="41">
        <v>3</v>
      </c>
      <c r="C81" s="41">
        <v>2</v>
      </c>
      <c r="D81" s="41">
        <v>1</v>
      </c>
      <c r="E81" s="41">
        <v>1</v>
      </c>
      <c r="F81" s="44">
        <v>1</v>
      </c>
      <c r="G81" s="68" t="s">
        <v>72</v>
      </c>
      <c r="H81" s="37">
        <v>52</v>
      </c>
      <c r="I81" s="55">
        <v>0</v>
      </c>
      <c r="J81" s="55">
        <v>0</v>
      </c>
      <c r="K81" s="55">
        <v>0</v>
      </c>
      <c r="L81" s="55">
        <v>0</v>
      </c>
    </row>
    <row r="82" spans="1:12" ht="16.5" hidden="1" customHeight="1" collapsed="1">
      <c r="A82" s="33">
        <v>2</v>
      </c>
      <c r="B82" s="34">
        <v>4</v>
      </c>
      <c r="C82" s="34"/>
      <c r="D82" s="34"/>
      <c r="E82" s="34"/>
      <c r="F82" s="36"/>
      <c r="G82" s="81" t="s">
        <v>73</v>
      </c>
      <c r="H82" s="37">
        <v>53</v>
      </c>
      <c r="I82" s="38">
        <f t="shared" ref="I82:L84" si="4">I83</f>
        <v>0</v>
      </c>
      <c r="J82" s="78">
        <f t="shared" si="4"/>
        <v>0</v>
      </c>
      <c r="K82" s="39">
        <f t="shared" si="4"/>
        <v>0</v>
      </c>
      <c r="L82" s="39">
        <f t="shared" si="4"/>
        <v>0</v>
      </c>
    </row>
    <row r="83" spans="1:12" ht="15.75" hidden="1" customHeight="1" collapsed="1">
      <c r="A83" s="48">
        <v>2</v>
      </c>
      <c r="B83" s="49">
        <v>4</v>
      </c>
      <c r="C83" s="49">
        <v>1</v>
      </c>
      <c r="D83" s="49"/>
      <c r="E83" s="49"/>
      <c r="F83" s="51"/>
      <c r="G83" s="52" t="s">
        <v>74</v>
      </c>
      <c r="H83" s="37">
        <v>54</v>
      </c>
      <c r="I83" s="38">
        <f t="shared" si="4"/>
        <v>0</v>
      </c>
      <c r="J83" s="78">
        <f t="shared" si="4"/>
        <v>0</v>
      </c>
      <c r="K83" s="39">
        <f t="shared" si="4"/>
        <v>0</v>
      </c>
      <c r="L83" s="39">
        <f t="shared" si="4"/>
        <v>0</v>
      </c>
    </row>
    <row r="84" spans="1:12" ht="17.25" hidden="1" customHeight="1" collapsed="1">
      <c r="A84" s="48">
        <v>2</v>
      </c>
      <c r="B84" s="49">
        <v>4</v>
      </c>
      <c r="C84" s="49">
        <v>1</v>
      </c>
      <c r="D84" s="49">
        <v>1</v>
      </c>
      <c r="E84" s="49"/>
      <c r="F84" s="51"/>
      <c r="G84" s="52" t="s">
        <v>74</v>
      </c>
      <c r="H84" s="37">
        <v>55</v>
      </c>
      <c r="I84" s="38">
        <f t="shared" si="4"/>
        <v>0</v>
      </c>
      <c r="J84" s="78">
        <f t="shared" si="4"/>
        <v>0</v>
      </c>
      <c r="K84" s="39">
        <f t="shared" si="4"/>
        <v>0</v>
      </c>
      <c r="L84" s="39">
        <f t="shared" si="4"/>
        <v>0</v>
      </c>
    </row>
    <row r="85" spans="1:12" ht="18" hidden="1" customHeight="1" collapsed="1">
      <c r="A85" s="48">
        <v>2</v>
      </c>
      <c r="B85" s="49">
        <v>4</v>
      </c>
      <c r="C85" s="49">
        <v>1</v>
      </c>
      <c r="D85" s="49">
        <v>1</v>
      </c>
      <c r="E85" s="49">
        <v>1</v>
      </c>
      <c r="F85" s="51"/>
      <c r="G85" s="52" t="s">
        <v>74</v>
      </c>
      <c r="H85" s="37">
        <v>56</v>
      </c>
      <c r="I85" s="38">
        <f>SUM(I86:I88)</f>
        <v>0</v>
      </c>
      <c r="J85" s="78">
        <f>SUM(J86:J88)</f>
        <v>0</v>
      </c>
      <c r="K85" s="39">
        <f>SUM(K86:K88)</f>
        <v>0</v>
      </c>
      <c r="L85" s="39">
        <f>SUM(L86:L88)</f>
        <v>0</v>
      </c>
    </row>
    <row r="86" spans="1:12" ht="14.25" hidden="1" customHeight="1" collapsed="1">
      <c r="A86" s="48">
        <v>2</v>
      </c>
      <c r="B86" s="49">
        <v>4</v>
      </c>
      <c r="C86" s="49">
        <v>1</v>
      </c>
      <c r="D86" s="49">
        <v>1</v>
      </c>
      <c r="E86" s="49">
        <v>1</v>
      </c>
      <c r="F86" s="51">
        <v>1</v>
      </c>
      <c r="G86" s="52" t="s">
        <v>75</v>
      </c>
      <c r="H86" s="37">
        <v>57</v>
      </c>
      <c r="I86" s="55">
        <v>0</v>
      </c>
      <c r="J86" s="55">
        <v>0</v>
      </c>
      <c r="K86" s="55">
        <v>0</v>
      </c>
      <c r="L86" s="55">
        <v>0</v>
      </c>
    </row>
    <row r="87" spans="1:12" ht="13.5" hidden="1" customHeight="1" collapsed="1">
      <c r="A87" s="48">
        <v>2</v>
      </c>
      <c r="B87" s="48">
        <v>4</v>
      </c>
      <c r="C87" s="48">
        <v>1</v>
      </c>
      <c r="D87" s="49">
        <v>1</v>
      </c>
      <c r="E87" s="49">
        <v>1</v>
      </c>
      <c r="F87" s="82">
        <v>2</v>
      </c>
      <c r="G87" s="50" t="s">
        <v>76</v>
      </c>
      <c r="H87" s="37">
        <v>58</v>
      </c>
      <c r="I87" s="55">
        <v>0</v>
      </c>
      <c r="J87" s="55">
        <v>0</v>
      </c>
      <c r="K87" s="55">
        <v>0</v>
      </c>
      <c r="L87" s="55">
        <v>0</v>
      </c>
    </row>
    <row r="88" spans="1:12" hidden="1" collapsed="1">
      <c r="A88" s="48">
        <v>2</v>
      </c>
      <c r="B88" s="49">
        <v>4</v>
      </c>
      <c r="C88" s="48">
        <v>1</v>
      </c>
      <c r="D88" s="49">
        <v>1</v>
      </c>
      <c r="E88" s="49">
        <v>1</v>
      </c>
      <c r="F88" s="82">
        <v>3</v>
      </c>
      <c r="G88" s="50" t="s">
        <v>77</v>
      </c>
      <c r="H88" s="37">
        <v>59</v>
      </c>
      <c r="I88" s="55">
        <v>0</v>
      </c>
      <c r="J88" s="55">
        <v>0</v>
      </c>
      <c r="K88" s="55">
        <v>0</v>
      </c>
      <c r="L88" s="55">
        <v>0</v>
      </c>
    </row>
    <row r="89" spans="1:12" hidden="1" collapsed="1">
      <c r="A89" s="33">
        <v>2</v>
      </c>
      <c r="B89" s="34">
        <v>5</v>
      </c>
      <c r="C89" s="33"/>
      <c r="D89" s="34"/>
      <c r="E89" s="34"/>
      <c r="F89" s="83"/>
      <c r="G89" s="35" t="s">
        <v>78</v>
      </c>
      <c r="H89" s="37">
        <v>60</v>
      </c>
      <c r="I89" s="38">
        <f>SUM(I90+I95+I100)</f>
        <v>0</v>
      </c>
      <c r="J89" s="78">
        <f>SUM(J90+J95+J100)</f>
        <v>0</v>
      </c>
      <c r="K89" s="39">
        <f>SUM(K90+K95+K100)</f>
        <v>0</v>
      </c>
      <c r="L89" s="39">
        <f>SUM(L90+L95+L100)</f>
        <v>0</v>
      </c>
    </row>
    <row r="90" spans="1:12" hidden="1" collapsed="1">
      <c r="A90" s="43">
        <v>2</v>
      </c>
      <c r="B90" s="41">
        <v>5</v>
      </c>
      <c r="C90" s="43">
        <v>1</v>
      </c>
      <c r="D90" s="41"/>
      <c r="E90" s="41"/>
      <c r="F90" s="84"/>
      <c r="G90" s="42" t="s">
        <v>79</v>
      </c>
      <c r="H90" s="37">
        <v>61</v>
      </c>
      <c r="I90" s="58">
        <f t="shared" ref="I90:L91" si="5">I91</f>
        <v>0</v>
      </c>
      <c r="J90" s="79">
        <f t="shared" si="5"/>
        <v>0</v>
      </c>
      <c r="K90" s="59">
        <f t="shared" si="5"/>
        <v>0</v>
      </c>
      <c r="L90" s="59">
        <f t="shared" si="5"/>
        <v>0</v>
      </c>
    </row>
    <row r="91" spans="1:12" hidden="1" collapsed="1">
      <c r="A91" s="48">
        <v>2</v>
      </c>
      <c r="B91" s="49">
        <v>5</v>
      </c>
      <c r="C91" s="48">
        <v>1</v>
      </c>
      <c r="D91" s="49">
        <v>1</v>
      </c>
      <c r="E91" s="49"/>
      <c r="F91" s="82"/>
      <c r="G91" s="50" t="s">
        <v>79</v>
      </c>
      <c r="H91" s="37">
        <v>62</v>
      </c>
      <c r="I91" s="38">
        <f t="shared" si="5"/>
        <v>0</v>
      </c>
      <c r="J91" s="78">
        <f t="shared" si="5"/>
        <v>0</v>
      </c>
      <c r="K91" s="39">
        <f t="shared" si="5"/>
        <v>0</v>
      </c>
      <c r="L91" s="39">
        <f t="shared" si="5"/>
        <v>0</v>
      </c>
    </row>
    <row r="92" spans="1:12" hidden="1" collapsed="1">
      <c r="A92" s="48">
        <v>2</v>
      </c>
      <c r="B92" s="49">
        <v>5</v>
      </c>
      <c r="C92" s="48">
        <v>1</v>
      </c>
      <c r="D92" s="49">
        <v>1</v>
      </c>
      <c r="E92" s="49">
        <v>1</v>
      </c>
      <c r="F92" s="82"/>
      <c r="G92" s="50" t="s">
        <v>79</v>
      </c>
      <c r="H92" s="37">
        <v>63</v>
      </c>
      <c r="I92" s="38">
        <f>SUM(I93:I94)</f>
        <v>0</v>
      </c>
      <c r="J92" s="78">
        <f>SUM(J93:J94)</f>
        <v>0</v>
      </c>
      <c r="K92" s="39">
        <f>SUM(K93:K94)</f>
        <v>0</v>
      </c>
      <c r="L92" s="39">
        <f>SUM(L93:L94)</f>
        <v>0</v>
      </c>
    </row>
    <row r="93" spans="1:12" ht="25.5" hidden="1" customHeight="1" collapsed="1">
      <c r="A93" s="48">
        <v>2</v>
      </c>
      <c r="B93" s="49">
        <v>5</v>
      </c>
      <c r="C93" s="48">
        <v>1</v>
      </c>
      <c r="D93" s="49">
        <v>1</v>
      </c>
      <c r="E93" s="49">
        <v>1</v>
      </c>
      <c r="F93" s="82">
        <v>1</v>
      </c>
      <c r="G93" s="50" t="s">
        <v>80</v>
      </c>
      <c r="H93" s="37">
        <v>64</v>
      </c>
      <c r="I93" s="55">
        <v>0</v>
      </c>
      <c r="J93" s="55">
        <v>0</v>
      </c>
      <c r="K93" s="55">
        <v>0</v>
      </c>
      <c r="L93" s="55">
        <v>0</v>
      </c>
    </row>
    <row r="94" spans="1:12" ht="15.75" hidden="1" customHeight="1" collapsed="1">
      <c r="A94" s="48">
        <v>2</v>
      </c>
      <c r="B94" s="49">
        <v>5</v>
      </c>
      <c r="C94" s="48">
        <v>1</v>
      </c>
      <c r="D94" s="49">
        <v>1</v>
      </c>
      <c r="E94" s="49">
        <v>1</v>
      </c>
      <c r="F94" s="82">
        <v>2</v>
      </c>
      <c r="G94" s="50" t="s">
        <v>81</v>
      </c>
      <c r="H94" s="37">
        <v>65</v>
      </c>
      <c r="I94" s="55">
        <v>0</v>
      </c>
      <c r="J94" s="55">
        <v>0</v>
      </c>
      <c r="K94" s="55">
        <v>0</v>
      </c>
      <c r="L94" s="55">
        <v>0</v>
      </c>
    </row>
    <row r="95" spans="1:12" ht="12" hidden="1" customHeight="1" collapsed="1">
      <c r="A95" s="48">
        <v>2</v>
      </c>
      <c r="B95" s="49">
        <v>5</v>
      </c>
      <c r="C95" s="48">
        <v>2</v>
      </c>
      <c r="D95" s="49"/>
      <c r="E95" s="49"/>
      <c r="F95" s="82"/>
      <c r="G95" s="50" t="s">
        <v>82</v>
      </c>
      <c r="H95" s="37">
        <v>66</v>
      </c>
      <c r="I95" s="38">
        <f t="shared" ref="I95:L96" si="6">I96</f>
        <v>0</v>
      </c>
      <c r="J95" s="78">
        <f t="shared" si="6"/>
        <v>0</v>
      </c>
      <c r="K95" s="39">
        <f t="shared" si="6"/>
        <v>0</v>
      </c>
      <c r="L95" s="38">
        <f t="shared" si="6"/>
        <v>0</v>
      </c>
    </row>
    <row r="96" spans="1:12" ht="15.75" hidden="1" customHeight="1" collapsed="1">
      <c r="A96" s="52">
        <v>2</v>
      </c>
      <c r="B96" s="48">
        <v>5</v>
      </c>
      <c r="C96" s="49">
        <v>2</v>
      </c>
      <c r="D96" s="50">
        <v>1</v>
      </c>
      <c r="E96" s="48"/>
      <c r="F96" s="82"/>
      <c r="G96" s="50" t="s">
        <v>82</v>
      </c>
      <c r="H96" s="37">
        <v>67</v>
      </c>
      <c r="I96" s="38">
        <f t="shared" si="6"/>
        <v>0</v>
      </c>
      <c r="J96" s="78">
        <f t="shared" si="6"/>
        <v>0</v>
      </c>
      <c r="K96" s="39">
        <f t="shared" si="6"/>
        <v>0</v>
      </c>
      <c r="L96" s="38">
        <f t="shared" si="6"/>
        <v>0</v>
      </c>
    </row>
    <row r="97" spans="1:12" ht="15" hidden="1" customHeight="1" collapsed="1">
      <c r="A97" s="52">
        <v>2</v>
      </c>
      <c r="B97" s="48">
        <v>5</v>
      </c>
      <c r="C97" s="49">
        <v>2</v>
      </c>
      <c r="D97" s="50">
        <v>1</v>
      </c>
      <c r="E97" s="48">
        <v>1</v>
      </c>
      <c r="F97" s="82"/>
      <c r="G97" s="50" t="s">
        <v>82</v>
      </c>
      <c r="H97" s="37">
        <v>68</v>
      </c>
      <c r="I97" s="38">
        <f>SUM(I98:I99)</f>
        <v>0</v>
      </c>
      <c r="J97" s="78">
        <f>SUM(J98:J99)</f>
        <v>0</v>
      </c>
      <c r="K97" s="39">
        <f>SUM(K98:K99)</f>
        <v>0</v>
      </c>
      <c r="L97" s="38">
        <f>SUM(L98:L99)</f>
        <v>0</v>
      </c>
    </row>
    <row r="98" spans="1:12" ht="25.5" hidden="1" customHeight="1" collapsed="1">
      <c r="A98" s="52">
        <v>2</v>
      </c>
      <c r="B98" s="48">
        <v>5</v>
      </c>
      <c r="C98" s="49">
        <v>2</v>
      </c>
      <c r="D98" s="50">
        <v>1</v>
      </c>
      <c r="E98" s="48">
        <v>1</v>
      </c>
      <c r="F98" s="82">
        <v>1</v>
      </c>
      <c r="G98" s="50" t="s">
        <v>83</v>
      </c>
      <c r="H98" s="37">
        <v>69</v>
      </c>
      <c r="I98" s="55">
        <v>0</v>
      </c>
      <c r="J98" s="55">
        <v>0</v>
      </c>
      <c r="K98" s="55">
        <v>0</v>
      </c>
      <c r="L98" s="55">
        <v>0</v>
      </c>
    </row>
    <row r="99" spans="1:12" ht="25.5" hidden="1" customHeight="1" collapsed="1">
      <c r="A99" s="52">
        <v>2</v>
      </c>
      <c r="B99" s="48">
        <v>5</v>
      </c>
      <c r="C99" s="49">
        <v>2</v>
      </c>
      <c r="D99" s="50">
        <v>1</v>
      </c>
      <c r="E99" s="48">
        <v>1</v>
      </c>
      <c r="F99" s="82">
        <v>2</v>
      </c>
      <c r="G99" s="50" t="s">
        <v>84</v>
      </c>
      <c r="H99" s="37">
        <v>70</v>
      </c>
      <c r="I99" s="55">
        <v>0</v>
      </c>
      <c r="J99" s="55">
        <v>0</v>
      </c>
      <c r="K99" s="55">
        <v>0</v>
      </c>
      <c r="L99" s="55">
        <v>0</v>
      </c>
    </row>
    <row r="100" spans="1:12" ht="28.5" hidden="1" customHeight="1" collapsed="1">
      <c r="A100" s="52">
        <v>2</v>
      </c>
      <c r="B100" s="48">
        <v>5</v>
      </c>
      <c r="C100" s="49">
        <v>3</v>
      </c>
      <c r="D100" s="50"/>
      <c r="E100" s="48"/>
      <c r="F100" s="82"/>
      <c r="G100" s="50" t="s">
        <v>85</v>
      </c>
      <c r="H100" s="37">
        <v>71</v>
      </c>
      <c r="I100" s="38">
        <f t="shared" ref="I100:L101" si="7">I101</f>
        <v>0</v>
      </c>
      <c r="J100" s="78">
        <f t="shared" si="7"/>
        <v>0</v>
      </c>
      <c r="K100" s="39">
        <f t="shared" si="7"/>
        <v>0</v>
      </c>
      <c r="L100" s="38">
        <f t="shared" si="7"/>
        <v>0</v>
      </c>
    </row>
    <row r="101" spans="1:12" ht="27" hidden="1" customHeight="1" collapsed="1">
      <c r="A101" s="52">
        <v>2</v>
      </c>
      <c r="B101" s="48">
        <v>5</v>
      </c>
      <c r="C101" s="49">
        <v>3</v>
      </c>
      <c r="D101" s="50">
        <v>1</v>
      </c>
      <c r="E101" s="48"/>
      <c r="F101" s="82"/>
      <c r="G101" s="50" t="s">
        <v>86</v>
      </c>
      <c r="H101" s="37">
        <v>72</v>
      </c>
      <c r="I101" s="38">
        <f t="shared" si="7"/>
        <v>0</v>
      </c>
      <c r="J101" s="78">
        <f t="shared" si="7"/>
        <v>0</v>
      </c>
      <c r="K101" s="39">
        <f t="shared" si="7"/>
        <v>0</v>
      </c>
      <c r="L101" s="38">
        <f t="shared" si="7"/>
        <v>0</v>
      </c>
    </row>
    <row r="102" spans="1:12" ht="30" hidden="1" customHeight="1" collapsed="1">
      <c r="A102" s="60">
        <v>2</v>
      </c>
      <c r="B102" s="61">
        <v>5</v>
      </c>
      <c r="C102" s="62">
        <v>3</v>
      </c>
      <c r="D102" s="63">
        <v>1</v>
      </c>
      <c r="E102" s="61">
        <v>1</v>
      </c>
      <c r="F102" s="85"/>
      <c r="G102" s="63" t="s">
        <v>86</v>
      </c>
      <c r="H102" s="37">
        <v>73</v>
      </c>
      <c r="I102" s="47">
        <f>SUM(I103:I104)</f>
        <v>0</v>
      </c>
      <c r="J102" s="80">
        <f>SUM(J103:J104)</f>
        <v>0</v>
      </c>
      <c r="K102" s="46">
        <f>SUM(K103:K104)</f>
        <v>0</v>
      </c>
      <c r="L102" s="47">
        <f>SUM(L103:L104)</f>
        <v>0</v>
      </c>
    </row>
    <row r="103" spans="1:12" ht="26.25" hidden="1" customHeight="1" collapsed="1">
      <c r="A103" s="52">
        <v>2</v>
      </c>
      <c r="B103" s="48">
        <v>5</v>
      </c>
      <c r="C103" s="49">
        <v>3</v>
      </c>
      <c r="D103" s="50">
        <v>1</v>
      </c>
      <c r="E103" s="48">
        <v>1</v>
      </c>
      <c r="F103" s="82">
        <v>1</v>
      </c>
      <c r="G103" s="50" t="s">
        <v>86</v>
      </c>
      <c r="H103" s="37">
        <v>74</v>
      </c>
      <c r="I103" s="55">
        <v>0</v>
      </c>
      <c r="J103" s="55">
        <v>0</v>
      </c>
      <c r="K103" s="55">
        <v>0</v>
      </c>
      <c r="L103" s="55">
        <v>0</v>
      </c>
    </row>
    <row r="104" spans="1:12" ht="26.25" hidden="1" customHeight="1" collapsed="1">
      <c r="A104" s="60">
        <v>2</v>
      </c>
      <c r="B104" s="61">
        <v>5</v>
      </c>
      <c r="C104" s="62">
        <v>3</v>
      </c>
      <c r="D104" s="63">
        <v>1</v>
      </c>
      <c r="E104" s="61">
        <v>1</v>
      </c>
      <c r="F104" s="85">
        <v>2</v>
      </c>
      <c r="G104" s="63" t="s">
        <v>87</v>
      </c>
      <c r="H104" s="37">
        <v>75</v>
      </c>
      <c r="I104" s="55">
        <v>0</v>
      </c>
      <c r="J104" s="55">
        <v>0</v>
      </c>
      <c r="K104" s="55">
        <v>0</v>
      </c>
      <c r="L104" s="55">
        <v>0</v>
      </c>
    </row>
    <row r="105" spans="1:12" ht="27.75" hidden="1" customHeight="1" collapsed="1">
      <c r="A105" s="60">
        <v>2</v>
      </c>
      <c r="B105" s="61">
        <v>5</v>
      </c>
      <c r="C105" s="62">
        <v>3</v>
      </c>
      <c r="D105" s="63">
        <v>2</v>
      </c>
      <c r="E105" s="61"/>
      <c r="F105" s="85"/>
      <c r="G105" s="63" t="s">
        <v>88</v>
      </c>
      <c r="H105" s="37">
        <v>76</v>
      </c>
      <c r="I105" s="47">
        <f>I106</f>
        <v>0</v>
      </c>
      <c r="J105" s="47">
        <f>J106</f>
        <v>0</v>
      </c>
      <c r="K105" s="47">
        <f>K106</f>
        <v>0</v>
      </c>
      <c r="L105" s="47">
        <f>L106</f>
        <v>0</v>
      </c>
    </row>
    <row r="106" spans="1:12" ht="25.5" hidden="1" customHeight="1" collapsed="1">
      <c r="A106" s="60">
        <v>2</v>
      </c>
      <c r="B106" s="61">
        <v>5</v>
      </c>
      <c r="C106" s="62">
        <v>3</v>
      </c>
      <c r="D106" s="63">
        <v>2</v>
      </c>
      <c r="E106" s="61">
        <v>1</v>
      </c>
      <c r="F106" s="85"/>
      <c r="G106" s="63" t="s">
        <v>88</v>
      </c>
      <c r="H106" s="37">
        <v>77</v>
      </c>
      <c r="I106" s="47">
        <f>SUM(I107:I108)</f>
        <v>0</v>
      </c>
      <c r="J106" s="47">
        <f>SUM(J107:J108)</f>
        <v>0</v>
      </c>
      <c r="K106" s="47">
        <f>SUM(K107:K108)</f>
        <v>0</v>
      </c>
      <c r="L106" s="47">
        <f>SUM(L107:L108)</f>
        <v>0</v>
      </c>
    </row>
    <row r="107" spans="1:12" ht="30" hidden="1" customHeight="1" collapsed="1">
      <c r="A107" s="60">
        <v>2</v>
      </c>
      <c r="B107" s="61">
        <v>5</v>
      </c>
      <c r="C107" s="62">
        <v>3</v>
      </c>
      <c r="D107" s="63">
        <v>2</v>
      </c>
      <c r="E107" s="61">
        <v>1</v>
      </c>
      <c r="F107" s="85">
        <v>1</v>
      </c>
      <c r="G107" s="63" t="s">
        <v>88</v>
      </c>
      <c r="H107" s="37">
        <v>78</v>
      </c>
      <c r="I107" s="55">
        <v>0</v>
      </c>
      <c r="J107" s="55">
        <v>0</v>
      </c>
      <c r="K107" s="55">
        <v>0</v>
      </c>
      <c r="L107" s="55">
        <v>0</v>
      </c>
    </row>
    <row r="108" spans="1:12" ht="18" hidden="1" customHeight="1" collapsed="1">
      <c r="A108" s="60">
        <v>2</v>
      </c>
      <c r="B108" s="61">
        <v>5</v>
      </c>
      <c r="C108" s="62">
        <v>3</v>
      </c>
      <c r="D108" s="63">
        <v>2</v>
      </c>
      <c r="E108" s="61">
        <v>1</v>
      </c>
      <c r="F108" s="85">
        <v>2</v>
      </c>
      <c r="G108" s="63" t="s">
        <v>89</v>
      </c>
      <c r="H108" s="37">
        <v>79</v>
      </c>
      <c r="I108" s="55">
        <v>0</v>
      </c>
      <c r="J108" s="55">
        <v>0</v>
      </c>
      <c r="K108" s="55">
        <v>0</v>
      </c>
      <c r="L108" s="55">
        <v>0</v>
      </c>
    </row>
    <row r="109" spans="1:12" ht="16.5" hidden="1" customHeight="1" collapsed="1">
      <c r="A109" s="81">
        <v>2</v>
      </c>
      <c r="B109" s="33">
        <v>6</v>
      </c>
      <c r="C109" s="34"/>
      <c r="D109" s="35"/>
      <c r="E109" s="33"/>
      <c r="F109" s="83"/>
      <c r="G109" s="86" t="s">
        <v>90</v>
      </c>
      <c r="H109" s="37">
        <v>80</v>
      </c>
      <c r="I109" s="38">
        <f>SUM(I110+I115+I119+I123+I127)</f>
        <v>0</v>
      </c>
      <c r="J109" s="78">
        <f>SUM(J110+J115+J119+J123+J127)</f>
        <v>0</v>
      </c>
      <c r="K109" s="39">
        <f>SUM(K110+K115+K119+K123+K127)</f>
        <v>0</v>
      </c>
      <c r="L109" s="38">
        <f>SUM(L110+L115+L119+L123+L127)</f>
        <v>0</v>
      </c>
    </row>
    <row r="110" spans="1:12" ht="14.25" hidden="1" customHeight="1" collapsed="1">
      <c r="A110" s="60">
        <v>2</v>
      </c>
      <c r="B110" s="61">
        <v>6</v>
      </c>
      <c r="C110" s="62">
        <v>1</v>
      </c>
      <c r="D110" s="63"/>
      <c r="E110" s="61"/>
      <c r="F110" s="85"/>
      <c r="G110" s="63" t="s">
        <v>91</v>
      </c>
      <c r="H110" s="37">
        <v>81</v>
      </c>
      <c r="I110" s="47">
        <f t="shared" ref="I110:L111" si="8">I111</f>
        <v>0</v>
      </c>
      <c r="J110" s="80">
        <f t="shared" si="8"/>
        <v>0</v>
      </c>
      <c r="K110" s="46">
        <f t="shared" si="8"/>
        <v>0</v>
      </c>
      <c r="L110" s="47">
        <f t="shared" si="8"/>
        <v>0</v>
      </c>
    </row>
    <row r="111" spans="1:12" ht="14.25" hidden="1" customHeight="1" collapsed="1">
      <c r="A111" s="52">
        <v>2</v>
      </c>
      <c r="B111" s="48">
        <v>6</v>
      </c>
      <c r="C111" s="49">
        <v>1</v>
      </c>
      <c r="D111" s="50">
        <v>1</v>
      </c>
      <c r="E111" s="48"/>
      <c r="F111" s="82"/>
      <c r="G111" s="50" t="s">
        <v>91</v>
      </c>
      <c r="H111" s="37">
        <v>82</v>
      </c>
      <c r="I111" s="38">
        <f t="shared" si="8"/>
        <v>0</v>
      </c>
      <c r="J111" s="78">
        <f t="shared" si="8"/>
        <v>0</v>
      </c>
      <c r="K111" s="39">
        <f t="shared" si="8"/>
        <v>0</v>
      </c>
      <c r="L111" s="38">
        <f t="shared" si="8"/>
        <v>0</v>
      </c>
    </row>
    <row r="112" spans="1:12" hidden="1" collapsed="1">
      <c r="A112" s="52">
        <v>2</v>
      </c>
      <c r="B112" s="48">
        <v>6</v>
      </c>
      <c r="C112" s="49">
        <v>1</v>
      </c>
      <c r="D112" s="50">
        <v>1</v>
      </c>
      <c r="E112" s="48">
        <v>1</v>
      </c>
      <c r="F112" s="82"/>
      <c r="G112" s="50" t="s">
        <v>91</v>
      </c>
      <c r="H112" s="37">
        <v>83</v>
      </c>
      <c r="I112" s="38">
        <f>SUM(I113:I114)</f>
        <v>0</v>
      </c>
      <c r="J112" s="78">
        <f>SUM(J113:J114)</f>
        <v>0</v>
      </c>
      <c r="K112" s="39">
        <f>SUM(K113:K114)</f>
        <v>0</v>
      </c>
      <c r="L112" s="38">
        <f>SUM(L113:L114)</f>
        <v>0</v>
      </c>
    </row>
    <row r="113" spans="1:12" ht="13.5" hidden="1" customHeight="1" collapsed="1">
      <c r="A113" s="52">
        <v>2</v>
      </c>
      <c r="B113" s="48">
        <v>6</v>
      </c>
      <c r="C113" s="49">
        <v>1</v>
      </c>
      <c r="D113" s="50">
        <v>1</v>
      </c>
      <c r="E113" s="48">
        <v>1</v>
      </c>
      <c r="F113" s="82">
        <v>1</v>
      </c>
      <c r="G113" s="50" t="s">
        <v>92</v>
      </c>
      <c r="H113" s="37">
        <v>84</v>
      </c>
      <c r="I113" s="55">
        <v>0</v>
      </c>
      <c r="J113" s="55">
        <v>0</v>
      </c>
      <c r="K113" s="55">
        <v>0</v>
      </c>
      <c r="L113" s="55">
        <v>0</v>
      </c>
    </row>
    <row r="114" spans="1:12" hidden="1" collapsed="1">
      <c r="A114" s="68">
        <v>2</v>
      </c>
      <c r="B114" s="43">
        <v>6</v>
      </c>
      <c r="C114" s="41">
        <v>1</v>
      </c>
      <c r="D114" s="42">
        <v>1</v>
      </c>
      <c r="E114" s="43">
        <v>1</v>
      </c>
      <c r="F114" s="84">
        <v>2</v>
      </c>
      <c r="G114" s="42" t="s">
        <v>93</v>
      </c>
      <c r="H114" s="37">
        <v>85</v>
      </c>
      <c r="I114" s="53">
        <v>0</v>
      </c>
      <c r="J114" s="53">
        <v>0</v>
      </c>
      <c r="K114" s="53">
        <v>0</v>
      </c>
      <c r="L114" s="53">
        <v>0</v>
      </c>
    </row>
    <row r="115" spans="1:12" ht="25.5" hidden="1" customHeight="1" collapsed="1">
      <c r="A115" s="52">
        <v>2</v>
      </c>
      <c r="B115" s="48">
        <v>6</v>
      </c>
      <c r="C115" s="49">
        <v>2</v>
      </c>
      <c r="D115" s="50"/>
      <c r="E115" s="48"/>
      <c r="F115" s="82"/>
      <c r="G115" s="50" t="s">
        <v>94</v>
      </c>
      <c r="H115" s="37">
        <v>86</v>
      </c>
      <c r="I115" s="38">
        <f t="shared" ref="I115:L117" si="9">I116</f>
        <v>0</v>
      </c>
      <c r="J115" s="78">
        <f t="shared" si="9"/>
        <v>0</v>
      </c>
      <c r="K115" s="39">
        <f t="shared" si="9"/>
        <v>0</v>
      </c>
      <c r="L115" s="38">
        <f t="shared" si="9"/>
        <v>0</v>
      </c>
    </row>
    <row r="116" spans="1:12" ht="14.25" hidden="1" customHeight="1" collapsed="1">
      <c r="A116" s="52">
        <v>2</v>
      </c>
      <c r="B116" s="48">
        <v>6</v>
      </c>
      <c r="C116" s="49">
        <v>2</v>
      </c>
      <c r="D116" s="50">
        <v>1</v>
      </c>
      <c r="E116" s="48"/>
      <c r="F116" s="82"/>
      <c r="G116" s="50" t="s">
        <v>94</v>
      </c>
      <c r="H116" s="37">
        <v>87</v>
      </c>
      <c r="I116" s="38">
        <f t="shared" si="9"/>
        <v>0</v>
      </c>
      <c r="J116" s="78">
        <f t="shared" si="9"/>
        <v>0</v>
      </c>
      <c r="K116" s="39">
        <f t="shared" si="9"/>
        <v>0</v>
      </c>
      <c r="L116" s="38">
        <f t="shared" si="9"/>
        <v>0</v>
      </c>
    </row>
    <row r="117" spans="1:12" ht="14.25" hidden="1" customHeight="1" collapsed="1">
      <c r="A117" s="52">
        <v>2</v>
      </c>
      <c r="B117" s="48">
        <v>6</v>
      </c>
      <c r="C117" s="49">
        <v>2</v>
      </c>
      <c r="D117" s="50">
        <v>1</v>
      </c>
      <c r="E117" s="48">
        <v>1</v>
      </c>
      <c r="F117" s="82"/>
      <c r="G117" s="50" t="s">
        <v>94</v>
      </c>
      <c r="H117" s="37">
        <v>88</v>
      </c>
      <c r="I117" s="87">
        <f t="shared" si="9"/>
        <v>0</v>
      </c>
      <c r="J117" s="88">
        <f t="shared" si="9"/>
        <v>0</v>
      </c>
      <c r="K117" s="89">
        <f t="shared" si="9"/>
        <v>0</v>
      </c>
      <c r="L117" s="87">
        <f t="shared" si="9"/>
        <v>0</v>
      </c>
    </row>
    <row r="118" spans="1:12" ht="25.5" hidden="1" customHeight="1" collapsed="1">
      <c r="A118" s="52">
        <v>2</v>
      </c>
      <c r="B118" s="48">
        <v>6</v>
      </c>
      <c r="C118" s="49">
        <v>2</v>
      </c>
      <c r="D118" s="50">
        <v>1</v>
      </c>
      <c r="E118" s="48">
        <v>1</v>
      </c>
      <c r="F118" s="82">
        <v>1</v>
      </c>
      <c r="G118" s="50" t="s">
        <v>94</v>
      </c>
      <c r="H118" s="37">
        <v>89</v>
      </c>
      <c r="I118" s="55">
        <v>0</v>
      </c>
      <c r="J118" s="55">
        <v>0</v>
      </c>
      <c r="K118" s="55">
        <v>0</v>
      </c>
      <c r="L118" s="55">
        <v>0</v>
      </c>
    </row>
    <row r="119" spans="1:12" ht="26.25" hidden="1" customHeight="1" collapsed="1">
      <c r="A119" s="68">
        <v>2</v>
      </c>
      <c r="B119" s="43">
        <v>6</v>
      </c>
      <c r="C119" s="41">
        <v>3</v>
      </c>
      <c r="D119" s="42"/>
      <c r="E119" s="43"/>
      <c r="F119" s="84"/>
      <c r="G119" s="42" t="s">
        <v>95</v>
      </c>
      <c r="H119" s="37">
        <v>90</v>
      </c>
      <c r="I119" s="58">
        <f t="shared" ref="I119:L121" si="10">I120</f>
        <v>0</v>
      </c>
      <c r="J119" s="79">
        <f t="shared" si="10"/>
        <v>0</v>
      </c>
      <c r="K119" s="59">
        <f t="shared" si="10"/>
        <v>0</v>
      </c>
      <c r="L119" s="58">
        <f t="shared" si="10"/>
        <v>0</v>
      </c>
    </row>
    <row r="120" spans="1:12" ht="25.5" hidden="1" customHeight="1" collapsed="1">
      <c r="A120" s="52">
        <v>2</v>
      </c>
      <c r="B120" s="48">
        <v>6</v>
      </c>
      <c r="C120" s="49">
        <v>3</v>
      </c>
      <c r="D120" s="50">
        <v>1</v>
      </c>
      <c r="E120" s="48"/>
      <c r="F120" s="82"/>
      <c r="G120" s="50" t="s">
        <v>95</v>
      </c>
      <c r="H120" s="37">
        <v>91</v>
      </c>
      <c r="I120" s="38">
        <f t="shared" si="10"/>
        <v>0</v>
      </c>
      <c r="J120" s="78">
        <f t="shared" si="10"/>
        <v>0</v>
      </c>
      <c r="K120" s="39">
        <f t="shared" si="10"/>
        <v>0</v>
      </c>
      <c r="L120" s="38">
        <f t="shared" si="10"/>
        <v>0</v>
      </c>
    </row>
    <row r="121" spans="1:12" ht="26.25" hidden="1" customHeight="1" collapsed="1">
      <c r="A121" s="52">
        <v>2</v>
      </c>
      <c r="B121" s="48">
        <v>6</v>
      </c>
      <c r="C121" s="49">
        <v>3</v>
      </c>
      <c r="D121" s="50">
        <v>1</v>
      </c>
      <c r="E121" s="48">
        <v>1</v>
      </c>
      <c r="F121" s="82"/>
      <c r="G121" s="50" t="s">
        <v>95</v>
      </c>
      <c r="H121" s="37">
        <v>92</v>
      </c>
      <c r="I121" s="38">
        <f t="shared" si="10"/>
        <v>0</v>
      </c>
      <c r="J121" s="78">
        <f t="shared" si="10"/>
        <v>0</v>
      </c>
      <c r="K121" s="39">
        <f t="shared" si="10"/>
        <v>0</v>
      </c>
      <c r="L121" s="38">
        <f t="shared" si="10"/>
        <v>0</v>
      </c>
    </row>
    <row r="122" spans="1:12" ht="27" hidden="1" customHeight="1" collapsed="1">
      <c r="A122" s="52">
        <v>2</v>
      </c>
      <c r="B122" s="48">
        <v>6</v>
      </c>
      <c r="C122" s="49">
        <v>3</v>
      </c>
      <c r="D122" s="50">
        <v>1</v>
      </c>
      <c r="E122" s="48">
        <v>1</v>
      </c>
      <c r="F122" s="82">
        <v>1</v>
      </c>
      <c r="G122" s="50" t="s">
        <v>95</v>
      </c>
      <c r="H122" s="37">
        <v>93</v>
      </c>
      <c r="I122" s="55">
        <v>0</v>
      </c>
      <c r="J122" s="55">
        <v>0</v>
      </c>
      <c r="K122" s="55">
        <v>0</v>
      </c>
      <c r="L122" s="55">
        <v>0</v>
      </c>
    </row>
    <row r="123" spans="1:12" ht="25.5" hidden="1" customHeight="1" collapsed="1">
      <c r="A123" s="68">
        <v>2</v>
      </c>
      <c r="B123" s="43">
        <v>6</v>
      </c>
      <c r="C123" s="41">
        <v>4</v>
      </c>
      <c r="D123" s="42"/>
      <c r="E123" s="43"/>
      <c r="F123" s="84"/>
      <c r="G123" s="42" t="s">
        <v>96</v>
      </c>
      <c r="H123" s="37">
        <v>94</v>
      </c>
      <c r="I123" s="58">
        <f t="shared" ref="I123:L125" si="11">I124</f>
        <v>0</v>
      </c>
      <c r="J123" s="79">
        <f t="shared" si="11"/>
        <v>0</v>
      </c>
      <c r="K123" s="59">
        <f t="shared" si="11"/>
        <v>0</v>
      </c>
      <c r="L123" s="58">
        <f t="shared" si="11"/>
        <v>0</v>
      </c>
    </row>
    <row r="124" spans="1:12" ht="27" hidden="1" customHeight="1" collapsed="1">
      <c r="A124" s="52">
        <v>2</v>
      </c>
      <c r="B124" s="48">
        <v>6</v>
      </c>
      <c r="C124" s="49">
        <v>4</v>
      </c>
      <c r="D124" s="50">
        <v>1</v>
      </c>
      <c r="E124" s="48"/>
      <c r="F124" s="82"/>
      <c r="G124" s="50" t="s">
        <v>96</v>
      </c>
      <c r="H124" s="37">
        <v>95</v>
      </c>
      <c r="I124" s="38">
        <f t="shared" si="11"/>
        <v>0</v>
      </c>
      <c r="J124" s="78">
        <f t="shared" si="11"/>
        <v>0</v>
      </c>
      <c r="K124" s="39">
        <f t="shared" si="11"/>
        <v>0</v>
      </c>
      <c r="L124" s="38">
        <f t="shared" si="11"/>
        <v>0</v>
      </c>
    </row>
    <row r="125" spans="1:12" ht="27" hidden="1" customHeight="1" collapsed="1">
      <c r="A125" s="52">
        <v>2</v>
      </c>
      <c r="B125" s="48">
        <v>6</v>
      </c>
      <c r="C125" s="49">
        <v>4</v>
      </c>
      <c r="D125" s="50">
        <v>1</v>
      </c>
      <c r="E125" s="48">
        <v>1</v>
      </c>
      <c r="F125" s="82"/>
      <c r="G125" s="50" t="s">
        <v>96</v>
      </c>
      <c r="H125" s="37">
        <v>96</v>
      </c>
      <c r="I125" s="38">
        <f t="shared" si="11"/>
        <v>0</v>
      </c>
      <c r="J125" s="78">
        <f t="shared" si="11"/>
        <v>0</v>
      </c>
      <c r="K125" s="39">
        <f t="shared" si="11"/>
        <v>0</v>
      </c>
      <c r="L125" s="38">
        <f t="shared" si="11"/>
        <v>0</v>
      </c>
    </row>
    <row r="126" spans="1:12" ht="27.75" hidden="1" customHeight="1" collapsed="1">
      <c r="A126" s="52">
        <v>2</v>
      </c>
      <c r="B126" s="48">
        <v>6</v>
      </c>
      <c r="C126" s="49">
        <v>4</v>
      </c>
      <c r="D126" s="50">
        <v>1</v>
      </c>
      <c r="E126" s="48">
        <v>1</v>
      </c>
      <c r="F126" s="82">
        <v>1</v>
      </c>
      <c r="G126" s="50" t="s">
        <v>96</v>
      </c>
      <c r="H126" s="37">
        <v>97</v>
      </c>
      <c r="I126" s="55">
        <v>0</v>
      </c>
      <c r="J126" s="55">
        <v>0</v>
      </c>
      <c r="K126" s="55">
        <v>0</v>
      </c>
      <c r="L126" s="55">
        <v>0</v>
      </c>
    </row>
    <row r="127" spans="1:12" ht="27" hidden="1" customHeight="1" collapsed="1">
      <c r="A127" s="60">
        <v>2</v>
      </c>
      <c r="B127" s="69">
        <v>6</v>
      </c>
      <c r="C127" s="70">
        <v>5</v>
      </c>
      <c r="D127" s="72"/>
      <c r="E127" s="69"/>
      <c r="F127" s="90"/>
      <c r="G127" s="72" t="s">
        <v>97</v>
      </c>
      <c r="H127" s="37">
        <v>98</v>
      </c>
      <c r="I127" s="65">
        <f t="shared" ref="I127:L129" si="12">I128</f>
        <v>0</v>
      </c>
      <c r="J127" s="91">
        <f t="shared" si="12"/>
        <v>0</v>
      </c>
      <c r="K127" s="66">
        <f t="shared" si="12"/>
        <v>0</v>
      </c>
      <c r="L127" s="65">
        <f t="shared" si="12"/>
        <v>0</v>
      </c>
    </row>
    <row r="128" spans="1:12" ht="29.25" hidden="1" customHeight="1" collapsed="1">
      <c r="A128" s="52">
        <v>2</v>
      </c>
      <c r="B128" s="48">
        <v>6</v>
      </c>
      <c r="C128" s="49">
        <v>5</v>
      </c>
      <c r="D128" s="50">
        <v>1</v>
      </c>
      <c r="E128" s="48"/>
      <c r="F128" s="82"/>
      <c r="G128" s="72" t="s">
        <v>98</v>
      </c>
      <c r="H128" s="37">
        <v>99</v>
      </c>
      <c r="I128" s="38">
        <f t="shared" si="12"/>
        <v>0</v>
      </c>
      <c r="J128" s="78">
        <f t="shared" si="12"/>
        <v>0</v>
      </c>
      <c r="K128" s="39">
        <f t="shared" si="12"/>
        <v>0</v>
      </c>
      <c r="L128" s="38">
        <f t="shared" si="12"/>
        <v>0</v>
      </c>
    </row>
    <row r="129" spans="1:12" ht="25.5" hidden="1" customHeight="1" collapsed="1">
      <c r="A129" s="52">
        <v>2</v>
      </c>
      <c r="B129" s="48">
        <v>6</v>
      </c>
      <c r="C129" s="49">
        <v>5</v>
      </c>
      <c r="D129" s="50">
        <v>1</v>
      </c>
      <c r="E129" s="48">
        <v>1</v>
      </c>
      <c r="F129" s="82"/>
      <c r="G129" s="72" t="s">
        <v>97</v>
      </c>
      <c r="H129" s="37">
        <v>100</v>
      </c>
      <c r="I129" s="38">
        <f t="shared" si="12"/>
        <v>0</v>
      </c>
      <c r="J129" s="78">
        <f t="shared" si="12"/>
        <v>0</v>
      </c>
      <c r="K129" s="39">
        <f t="shared" si="12"/>
        <v>0</v>
      </c>
      <c r="L129" s="38">
        <f t="shared" si="12"/>
        <v>0</v>
      </c>
    </row>
    <row r="130" spans="1:12" ht="27.75" hidden="1" customHeight="1" collapsed="1">
      <c r="A130" s="48">
        <v>2</v>
      </c>
      <c r="B130" s="49">
        <v>6</v>
      </c>
      <c r="C130" s="48">
        <v>5</v>
      </c>
      <c r="D130" s="48">
        <v>1</v>
      </c>
      <c r="E130" s="50">
        <v>1</v>
      </c>
      <c r="F130" s="82">
        <v>1</v>
      </c>
      <c r="G130" s="72" t="s">
        <v>99</v>
      </c>
      <c r="H130" s="37">
        <v>101</v>
      </c>
      <c r="I130" s="55">
        <v>0</v>
      </c>
      <c r="J130" s="55">
        <v>0</v>
      </c>
      <c r="K130" s="55">
        <v>0</v>
      </c>
      <c r="L130" s="55">
        <v>0</v>
      </c>
    </row>
    <row r="131" spans="1:12" ht="14.25" hidden="1" customHeight="1" collapsed="1">
      <c r="A131" s="81">
        <v>2</v>
      </c>
      <c r="B131" s="33">
        <v>7</v>
      </c>
      <c r="C131" s="33"/>
      <c r="D131" s="34"/>
      <c r="E131" s="34"/>
      <c r="F131" s="36"/>
      <c r="G131" s="35" t="s">
        <v>100</v>
      </c>
      <c r="H131" s="37">
        <v>102</v>
      </c>
      <c r="I131" s="39">
        <f>SUM(I132+I137+I145)</f>
        <v>0</v>
      </c>
      <c r="J131" s="78">
        <f>SUM(J132+J137+J145)</f>
        <v>0</v>
      </c>
      <c r="K131" s="39">
        <f>SUM(K132+K137+K145)</f>
        <v>0</v>
      </c>
      <c r="L131" s="38">
        <f>SUM(L132+L137+L145)</f>
        <v>0</v>
      </c>
    </row>
    <row r="132" spans="1:12" hidden="1" collapsed="1">
      <c r="A132" s="52">
        <v>2</v>
      </c>
      <c r="B132" s="48">
        <v>7</v>
      </c>
      <c r="C132" s="48">
        <v>1</v>
      </c>
      <c r="D132" s="49"/>
      <c r="E132" s="49"/>
      <c r="F132" s="51"/>
      <c r="G132" s="50" t="s">
        <v>101</v>
      </c>
      <c r="H132" s="37">
        <v>103</v>
      </c>
      <c r="I132" s="39">
        <f t="shared" ref="I132:L133" si="13">I133</f>
        <v>0</v>
      </c>
      <c r="J132" s="78">
        <f t="shared" si="13"/>
        <v>0</v>
      </c>
      <c r="K132" s="39">
        <f t="shared" si="13"/>
        <v>0</v>
      </c>
      <c r="L132" s="38">
        <f t="shared" si="13"/>
        <v>0</v>
      </c>
    </row>
    <row r="133" spans="1:12" ht="14.25" hidden="1" customHeight="1" collapsed="1">
      <c r="A133" s="52">
        <v>2</v>
      </c>
      <c r="B133" s="48">
        <v>7</v>
      </c>
      <c r="C133" s="48">
        <v>1</v>
      </c>
      <c r="D133" s="49">
        <v>1</v>
      </c>
      <c r="E133" s="49"/>
      <c r="F133" s="51"/>
      <c r="G133" s="50" t="s">
        <v>101</v>
      </c>
      <c r="H133" s="37">
        <v>104</v>
      </c>
      <c r="I133" s="39">
        <f t="shared" si="13"/>
        <v>0</v>
      </c>
      <c r="J133" s="78">
        <f t="shared" si="13"/>
        <v>0</v>
      </c>
      <c r="K133" s="39">
        <f t="shared" si="13"/>
        <v>0</v>
      </c>
      <c r="L133" s="38">
        <f t="shared" si="13"/>
        <v>0</v>
      </c>
    </row>
    <row r="134" spans="1:12" ht="15.75" hidden="1" customHeight="1" collapsed="1">
      <c r="A134" s="52">
        <v>2</v>
      </c>
      <c r="B134" s="48">
        <v>7</v>
      </c>
      <c r="C134" s="48">
        <v>1</v>
      </c>
      <c r="D134" s="49">
        <v>1</v>
      </c>
      <c r="E134" s="49">
        <v>1</v>
      </c>
      <c r="F134" s="51"/>
      <c r="G134" s="50" t="s">
        <v>101</v>
      </c>
      <c r="H134" s="37">
        <v>105</v>
      </c>
      <c r="I134" s="39">
        <f>SUM(I135:I136)</f>
        <v>0</v>
      </c>
      <c r="J134" s="78">
        <f>SUM(J135:J136)</f>
        <v>0</v>
      </c>
      <c r="K134" s="39">
        <f>SUM(K135:K136)</f>
        <v>0</v>
      </c>
      <c r="L134" s="38">
        <f>SUM(L135:L136)</f>
        <v>0</v>
      </c>
    </row>
    <row r="135" spans="1:12" ht="14.25" hidden="1" customHeight="1" collapsed="1">
      <c r="A135" s="68">
        <v>2</v>
      </c>
      <c r="B135" s="43">
        <v>7</v>
      </c>
      <c r="C135" s="68">
        <v>1</v>
      </c>
      <c r="D135" s="48">
        <v>1</v>
      </c>
      <c r="E135" s="41">
        <v>1</v>
      </c>
      <c r="F135" s="44">
        <v>1</v>
      </c>
      <c r="G135" s="42" t="s">
        <v>102</v>
      </c>
      <c r="H135" s="37">
        <v>106</v>
      </c>
      <c r="I135" s="92">
        <v>0</v>
      </c>
      <c r="J135" s="92">
        <v>0</v>
      </c>
      <c r="K135" s="92">
        <v>0</v>
      </c>
      <c r="L135" s="92">
        <v>0</v>
      </c>
    </row>
    <row r="136" spans="1:12" ht="14.25" hidden="1" customHeight="1" collapsed="1">
      <c r="A136" s="48">
        <v>2</v>
      </c>
      <c r="B136" s="48">
        <v>7</v>
      </c>
      <c r="C136" s="52">
        <v>1</v>
      </c>
      <c r="D136" s="48">
        <v>1</v>
      </c>
      <c r="E136" s="49">
        <v>1</v>
      </c>
      <c r="F136" s="51">
        <v>2</v>
      </c>
      <c r="G136" s="50" t="s">
        <v>103</v>
      </c>
      <c r="H136" s="37">
        <v>107</v>
      </c>
      <c r="I136" s="54">
        <v>0</v>
      </c>
      <c r="J136" s="54">
        <v>0</v>
      </c>
      <c r="K136" s="54">
        <v>0</v>
      </c>
      <c r="L136" s="54">
        <v>0</v>
      </c>
    </row>
    <row r="137" spans="1:12" ht="25.5" hidden="1" customHeight="1" collapsed="1">
      <c r="A137" s="60">
        <v>2</v>
      </c>
      <c r="B137" s="61">
        <v>7</v>
      </c>
      <c r="C137" s="60">
        <v>2</v>
      </c>
      <c r="D137" s="61"/>
      <c r="E137" s="62"/>
      <c r="F137" s="64"/>
      <c r="G137" s="63" t="s">
        <v>104</v>
      </c>
      <c r="H137" s="37">
        <v>108</v>
      </c>
      <c r="I137" s="46">
        <f t="shared" ref="I137:L138" si="14">I138</f>
        <v>0</v>
      </c>
      <c r="J137" s="80">
        <f t="shared" si="14"/>
        <v>0</v>
      </c>
      <c r="K137" s="46">
        <f t="shared" si="14"/>
        <v>0</v>
      </c>
      <c r="L137" s="47">
        <f t="shared" si="14"/>
        <v>0</v>
      </c>
    </row>
    <row r="138" spans="1:12" ht="25.5" hidden="1" customHeight="1" collapsed="1">
      <c r="A138" s="52">
        <v>2</v>
      </c>
      <c r="B138" s="48">
        <v>7</v>
      </c>
      <c r="C138" s="52">
        <v>2</v>
      </c>
      <c r="D138" s="48">
        <v>1</v>
      </c>
      <c r="E138" s="49"/>
      <c r="F138" s="51"/>
      <c r="G138" s="50" t="s">
        <v>105</v>
      </c>
      <c r="H138" s="37">
        <v>109</v>
      </c>
      <c r="I138" s="39">
        <f t="shared" si="14"/>
        <v>0</v>
      </c>
      <c r="J138" s="78">
        <f t="shared" si="14"/>
        <v>0</v>
      </c>
      <c r="K138" s="39">
        <f t="shared" si="14"/>
        <v>0</v>
      </c>
      <c r="L138" s="38">
        <f t="shared" si="14"/>
        <v>0</v>
      </c>
    </row>
    <row r="139" spans="1:12" ht="25.5" hidden="1" customHeight="1" collapsed="1">
      <c r="A139" s="52">
        <v>2</v>
      </c>
      <c r="B139" s="48">
        <v>7</v>
      </c>
      <c r="C139" s="52">
        <v>2</v>
      </c>
      <c r="D139" s="48">
        <v>1</v>
      </c>
      <c r="E139" s="49">
        <v>1</v>
      </c>
      <c r="F139" s="51"/>
      <c r="G139" s="50" t="s">
        <v>105</v>
      </c>
      <c r="H139" s="37">
        <v>110</v>
      </c>
      <c r="I139" s="39">
        <f>SUM(I140:I141)</f>
        <v>0</v>
      </c>
      <c r="J139" s="78">
        <f>SUM(J140:J141)</f>
        <v>0</v>
      </c>
      <c r="K139" s="39">
        <f>SUM(K140:K141)</f>
        <v>0</v>
      </c>
      <c r="L139" s="38">
        <f>SUM(L140:L141)</f>
        <v>0</v>
      </c>
    </row>
    <row r="140" spans="1:12" ht="12" hidden="1" customHeight="1" collapsed="1">
      <c r="A140" s="52">
        <v>2</v>
      </c>
      <c r="B140" s="48">
        <v>7</v>
      </c>
      <c r="C140" s="52">
        <v>2</v>
      </c>
      <c r="D140" s="48">
        <v>1</v>
      </c>
      <c r="E140" s="49">
        <v>1</v>
      </c>
      <c r="F140" s="51">
        <v>1</v>
      </c>
      <c r="G140" s="50" t="s">
        <v>106</v>
      </c>
      <c r="H140" s="37">
        <v>111</v>
      </c>
      <c r="I140" s="54">
        <v>0</v>
      </c>
      <c r="J140" s="54">
        <v>0</v>
      </c>
      <c r="K140" s="54">
        <v>0</v>
      </c>
      <c r="L140" s="54">
        <v>0</v>
      </c>
    </row>
    <row r="141" spans="1:12" ht="15" hidden="1" customHeight="1" collapsed="1">
      <c r="A141" s="52">
        <v>2</v>
      </c>
      <c r="B141" s="48">
        <v>7</v>
      </c>
      <c r="C141" s="52">
        <v>2</v>
      </c>
      <c r="D141" s="48">
        <v>1</v>
      </c>
      <c r="E141" s="49">
        <v>1</v>
      </c>
      <c r="F141" s="51">
        <v>2</v>
      </c>
      <c r="G141" s="50" t="s">
        <v>107</v>
      </c>
      <c r="H141" s="37">
        <v>112</v>
      </c>
      <c r="I141" s="54">
        <v>0</v>
      </c>
      <c r="J141" s="54">
        <v>0</v>
      </c>
      <c r="K141" s="54">
        <v>0</v>
      </c>
      <c r="L141" s="54">
        <v>0</v>
      </c>
    </row>
    <row r="142" spans="1:12" ht="15" hidden="1" customHeight="1" collapsed="1">
      <c r="A142" s="52">
        <v>2</v>
      </c>
      <c r="B142" s="48">
        <v>7</v>
      </c>
      <c r="C142" s="52">
        <v>2</v>
      </c>
      <c r="D142" s="48">
        <v>2</v>
      </c>
      <c r="E142" s="49"/>
      <c r="F142" s="51"/>
      <c r="G142" s="50" t="s">
        <v>108</v>
      </c>
      <c r="H142" s="37">
        <v>113</v>
      </c>
      <c r="I142" s="39">
        <f>I143</f>
        <v>0</v>
      </c>
      <c r="J142" s="39">
        <f>J143</f>
        <v>0</v>
      </c>
      <c r="K142" s="39">
        <f>K143</f>
        <v>0</v>
      </c>
      <c r="L142" s="39">
        <f>L143</f>
        <v>0</v>
      </c>
    </row>
    <row r="143" spans="1:12" ht="15" hidden="1" customHeight="1" collapsed="1">
      <c r="A143" s="52">
        <v>2</v>
      </c>
      <c r="B143" s="48">
        <v>7</v>
      </c>
      <c r="C143" s="52">
        <v>2</v>
      </c>
      <c r="D143" s="48">
        <v>2</v>
      </c>
      <c r="E143" s="49">
        <v>1</v>
      </c>
      <c r="F143" s="51"/>
      <c r="G143" s="50" t="s">
        <v>108</v>
      </c>
      <c r="H143" s="37">
        <v>114</v>
      </c>
      <c r="I143" s="39">
        <f>SUM(I144)</f>
        <v>0</v>
      </c>
      <c r="J143" s="39">
        <f>SUM(J144)</f>
        <v>0</v>
      </c>
      <c r="K143" s="39">
        <f>SUM(K144)</f>
        <v>0</v>
      </c>
      <c r="L143" s="39">
        <f>SUM(L144)</f>
        <v>0</v>
      </c>
    </row>
    <row r="144" spans="1:12" ht="15" hidden="1" customHeight="1" collapsed="1">
      <c r="A144" s="52">
        <v>2</v>
      </c>
      <c r="B144" s="48">
        <v>7</v>
      </c>
      <c r="C144" s="52">
        <v>2</v>
      </c>
      <c r="D144" s="48">
        <v>2</v>
      </c>
      <c r="E144" s="49">
        <v>1</v>
      </c>
      <c r="F144" s="51">
        <v>1</v>
      </c>
      <c r="G144" s="50" t="s">
        <v>108</v>
      </c>
      <c r="H144" s="37">
        <v>115</v>
      </c>
      <c r="I144" s="54">
        <v>0</v>
      </c>
      <c r="J144" s="54">
        <v>0</v>
      </c>
      <c r="K144" s="54">
        <v>0</v>
      </c>
      <c r="L144" s="54">
        <v>0</v>
      </c>
    </row>
    <row r="145" spans="1:12" hidden="1" collapsed="1">
      <c r="A145" s="52">
        <v>2</v>
      </c>
      <c r="B145" s="48">
        <v>7</v>
      </c>
      <c r="C145" s="52">
        <v>3</v>
      </c>
      <c r="D145" s="48"/>
      <c r="E145" s="49"/>
      <c r="F145" s="51"/>
      <c r="G145" s="50" t="s">
        <v>109</v>
      </c>
      <c r="H145" s="37">
        <v>116</v>
      </c>
      <c r="I145" s="39">
        <f t="shared" ref="I145:L146" si="15">I146</f>
        <v>0</v>
      </c>
      <c r="J145" s="78">
        <f t="shared" si="15"/>
        <v>0</v>
      </c>
      <c r="K145" s="39">
        <f t="shared" si="15"/>
        <v>0</v>
      </c>
      <c r="L145" s="38">
        <f t="shared" si="15"/>
        <v>0</v>
      </c>
    </row>
    <row r="146" spans="1:12" hidden="1" collapsed="1">
      <c r="A146" s="60">
        <v>2</v>
      </c>
      <c r="B146" s="69">
        <v>7</v>
      </c>
      <c r="C146" s="93">
        <v>3</v>
      </c>
      <c r="D146" s="69">
        <v>1</v>
      </c>
      <c r="E146" s="70"/>
      <c r="F146" s="71"/>
      <c r="G146" s="72" t="s">
        <v>109</v>
      </c>
      <c r="H146" s="37">
        <v>117</v>
      </c>
      <c r="I146" s="66">
        <f t="shared" si="15"/>
        <v>0</v>
      </c>
      <c r="J146" s="91">
        <f t="shared" si="15"/>
        <v>0</v>
      </c>
      <c r="K146" s="66">
        <f t="shared" si="15"/>
        <v>0</v>
      </c>
      <c r="L146" s="65">
        <f t="shared" si="15"/>
        <v>0</v>
      </c>
    </row>
    <row r="147" spans="1:12" hidden="1" collapsed="1">
      <c r="A147" s="52">
        <v>2</v>
      </c>
      <c r="B147" s="48">
        <v>7</v>
      </c>
      <c r="C147" s="52">
        <v>3</v>
      </c>
      <c r="D147" s="48">
        <v>1</v>
      </c>
      <c r="E147" s="49">
        <v>1</v>
      </c>
      <c r="F147" s="51"/>
      <c r="G147" s="50" t="s">
        <v>109</v>
      </c>
      <c r="H147" s="37">
        <v>118</v>
      </c>
      <c r="I147" s="39">
        <f>SUM(I148:I149)</f>
        <v>0</v>
      </c>
      <c r="J147" s="78">
        <f>SUM(J148:J149)</f>
        <v>0</v>
      </c>
      <c r="K147" s="39">
        <f>SUM(K148:K149)</f>
        <v>0</v>
      </c>
      <c r="L147" s="38">
        <f>SUM(L148:L149)</f>
        <v>0</v>
      </c>
    </row>
    <row r="148" spans="1:12" hidden="1" collapsed="1">
      <c r="A148" s="68">
        <v>2</v>
      </c>
      <c r="B148" s="43">
        <v>7</v>
      </c>
      <c r="C148" s="68">
        <v>3</v>
      </c>
      <c r="D148" s="43">
        <v>1</v>
      </c>
      <c r="E148" s="41">
        <v>1</v>
      </c>
      <c r="F148" s="44">
        <v>1</v>
      </c>
      <c r="G148" s="42" t="s">
        <v>110</v>
      </c>
      <c r="H148" s="37">
        <v>119</v>
      </c>
      <c r="I148" s="92">
        <v>0</v>
      </c>
      <c r="J148" s="92">
        <v>0</v>
      </c>
      <c r="K148" s="92">
        <v>0</v>
      </c>
      <c r="L148" s="92">
        <v>0</v>
      </c>
    </row>
    <row r="149" spans="1:12" ht="16.5" hidden="1" customHeight="1" collapsed="1">
      <c r="A149" s="52">
        <v>2</v>
      </c>
      <c r="B149" s="48">
        <v>7</v>
      </c>
      <c r="C149" s="52">
        <v>3</v>
      </c>
      <c r="D149" s="48">
        <v>1</v>
      </c>
      <c r="E149" s="49">
        <v>1</v>
      </c>
      <c r="F149" s="51">
        <v>2</v>
      </c>
      <c r="G149" s="50" t="s">
        <v>111</v>
      </c>
      <c r="H149" s="37">
        <v>120</v>
      </c>
      <c r="I149" s="54">
        <v>0</v>
      </c>
      <c r="J149" s="55">
        <v>0</v>
      </c>
      <c r="K149" s="55">
        <v>0</v>
      </c>
      <c r="L149" s="55">
        <v>0</v>
      </c>
    </row>
    <row r="150" spans="1:12" ht="15" hidden="1" customHeight="1" collapsed="1">
      <c r="A150" s="81">
        <v>2</v>
      </c>
      <c r="B150" s="81">
        <v>8</v>
      </c>
      <c r="C150" s="33"/>
      <c r="D150" s="57"/>
      <c r="E150" s="40"/>
      <c r="F150" s="94"/>
      <c r="G150" s="45" t="s">
        <v>112</v>
      </c>
      <c r="H150" s="37">
        <v>121</v>
      </c>
      <c r="I150" s="59">
        <f>I151</f>
        <v>0</v>
      </c>
      <c r="J150" s="79">
        <f>J151</f>
        <v>0</v>
      </c>
      <c r="K150" s="59">
        <f>K151</f>
        <v>0</v>
      </c>
      <c r="L150" s="58">
        <f>L151</f>
        <v>0</v>
      </c>
    </row>
    <row r="151" spans="1:12" ht="14.25" hidden="1" customHeight="1" collapsed="1">
      <c r="A151" s="60">
        <v>2</v>
      </c>
      <c r="B151" s="60">
        <v>8</v>
      </c>
      <c r="C151" s="60">
        <v>1</v>
      </c>
      <c r="D151" s="61"/>
      <c r="E151" s="62"/>
      <c r="F151" s="64"/>
      <c r="G151" s="42" t="s">
        <v>112</v>
      </c>
      <c r="H151" s="37">
        <v>122</v>
      </c>
      <c r="I151" s="59">
        <f>I152+I157</f>
        <v>0</v>
      </c>
      <c r="J151" s="79">
        <f>J152+J157</f>
        <v>0</v>
      </c>
      <c r="K151" s="59">
        <f>K152+K157</f>
        <v>0</v>
      </c>
      <c r="L151" s="58">
        <f>L152+L157</f>
        <v>0</v>
      </c>
    </row>
    <row r="152" spans="1:12" ht="13.5" hidden="1" customHeight="1" collapsed="1">
      <c r="A152" s="52">
        <v>2</v>
      </c>
      <c r="B152" s="48">
        <v>8</v>
      </c>
      <c r="C152" s="50">
        <v>1</v>
      </c>
      <c r="D152" s="48">
        <v>1</v>
      </c>
      <c r="E152" s="49"/>
      <c r="F152" s="51"/>
      <c r="G152" s="50" t="s">
        <v>113</v>
      </c>
      <c r="H152" s="37">
        <v>123</v>
      </c>
      <c r="I152" s="39">
        <f>I153</f>
        <v>0</v>
      </c>
      <c r="J152" s="78">
        <f>J153</f>
        <v>0</v>
      </c>
      <c r="K152" s="39">
        <f>K153</f>
        <v>0</v>
      </c>
      <c r="L152" s="38">
        <f>L153</f>
        <v>0</v>
      </c>
    </row>
    <row r="153" spans="1:12" ht="13.5" hidden="1" customHeight="1" collapsed="1">
      <c r="A153" s="52">
        <v>2</v>
      </c>
      <c r="B153" s="48">
        <v>8</v>
      </c>
      <c r="C153" s="42">
        <v>1</v>
      </c>
      <c r="D153" s="43">
        <v>1</v>
      </c>
      <c r="E153" s="41">
        <v>1</v>
      </c>
      <c r="F153" s="44"/>
      <c r="G153" s="50" t="s">
        <v>113</v>
      </c>
      <c r="H153" s="37">
        <v>124</v>
      </c>
      <c r="I153" s="59">
        <f>SUM(I154:I156)</f>
        <v>0</v>
      </c>
      <c r="J153" s="59">
        <f>SUM(J154:J156)</f>
        <v>0</v>
      </c>
      <c r="K153" s="59">
        <f>SUM(K154:K156)</f>
        <v>0</v>
      </c>
      <c r="L153" s="59">
        <f>SUM(L154:L156)</f>
        <v>0</v>
      </c>
    </row>
    <row r="154" spans="1:12" ht="13.5" hidden="1" customHeight="1" collapsed="1">
      <c r="A154" s="48">
        <v>2</v>
      </c>
      <c r="B154" s="43">
        <v>8</v>
      </c>
      <c r="C154" s="50">
        <v>1</v>
      </c>
      <c r="D154" s="48">
        <v>1</v>
      </c>
      <c r="E154" s="49">
        <v>1</v>
      </c>
      <c r="F154" s="51">
        <v>1</v>
      </c>
      <c r="G154" s="50" t="s">
        <v>114</v>
      </c>
      <c r="H154" s="37">
        <v>125</v>
      </c>
      <c r="I154" s="54">
        <v>0</v>
      </c>
      <c r="J154" s="54">
        <v>0</v>
      </c>
      <c r="K154" s="54">
        <v>0</v>
      </c>
      <c r="L154" s="54">
        <v>0</v>
      </c>
    </row>
    <row r="155" spans="1:12" ht="15.75" hidden="1" customHeight="1" collapsed="1">
      <c r="A155" s="60">
        <v>2</v>
      </c>
      <c r="B155" s="69">
        <v>8</v>
      </c>
      <c r="C155" s="72">
        <v>1</v>
      </c>
      <c r="D155" s="69">
        <v>1</v>
      </c>
      <c r="E155" s="70">
        <v>1</v>
      </c>
      <c r="F155" s="71">
        <v>2</v>
      </c>
      <c r="G155" s="72" t="s">
        <v>115</v>
      </c>
      <c r="H155" s="37">
        <v>126</v>
      </c>
      <c r="I155" s="95">
        <v>0</v>
      </c>
      <c r="J155" s="95">
        <v>0</v>
      </c>
      <c r="K155" s="95">
        <v>0</v>
      </c>
      <c r="L155" s="95">
        <v>0</v>
      </c>
    </row>
    <row r="156" spans="1:12" hidden="1" collapsed="1">
      <c r="A156" s="60">
        <v>2</v>
      </c>
      <c r="B156" s="69">
        <v>8</v>
      </c>
      <c r="C156" s="72">
        <v>1</v>
      </c>
      <c r="D156" s="69">
        <v>1</v>
      </c>
      <c r="E156" s="70">
        <v>1</v>
      </c>
      <c r="F156" s="71">
        <v>3</v>
      </c>
      <c r="G156" s="72" t="s">
        <v>116</v>
      </c>
      <c r="H156" s="37">
        <v>127</v>
      </c>
      <c r="I156" s="95">
        <v>0</v>
      </c>
      <c r="J156" s="96">
        <v>0</v>
      </c>
      <c r="K156" s="95">
        <v>0</v>
      </c>
      <c r="L156" s="73">
        <v>0</v>
      </c>
    </row>
    <row r="157" spans="1:12" ht="15" hidden="1" customHeight="1" collapsed="1">
      <c r="A157" s="52">
        <v>2</v>
      </c>
      <c r="B157" s="48">
        <v>8</v>
      </c>
      <c r="C157" s="50">
        <v>1</v>
      </c>
      <c r="D157" s="48">
        <v>2</v>
      </c>
      <c r="E157" s="49"/>
      <c r="F157" s="51"/>
      <c r="G157" s="50" t="s">
        <v>117</v>
      </c>
      <c r="H157" s="37">
        <v>128</v>
      </c>
      <c r="I157" s="39">
        <f t="shared" ref="I157:L158" si="16">I158</f>
        <v>0</v>
      </c>
      <c r="J157" s="78">
        <f t="shared" si="16"/>
        <v>0</v>
      </c>
      <c r="K157" s="39">
        <f t="shared" si="16"/>
        <v>0</v>
      </c>
      <c r="L157" s="38">
        <f t="shared" si="16"/>
        <v>0</v>
      </c>
    </row>
    <row r="158" spans="1:12" hidden="1" collapsed="1">
      <c r="A158" s="52">
        <v>2</v>
      </c>
      <c r="B158" s="48">
        <v>8</v>
      </c>
      <c r="C158" s="50">
        <v>1</v>
      </c>
      <c r="D158" s="48">
        <v>2</v>
      </c>
      <c r="E158" s="49">
        <v>1</v>
      </c>
      <c r="F158" s="51"/>
      <c r="G158" s="50" t="s">
        <v>117</v>
      </c>
      <c r="H158" s="37">
        <v>129</v>
      </c>
      <c r="I158" s="39">
        <f t="shared" si="16"/>
        <v>0</v>
      </c>
      <c r="J158" s="78">
        <f t="shared" si="16"/>
        <v>0</v>
      </c>
      <c r="K158" s="39">
        <f t="shared" si="16"/>
        <v>0</v>
      </c>
      <c r="L158" s="38">
        <f t="shared" si="16"/>
        <v>0</v>
      </c>
    </row>
    <row r="159" spans="1:12" hidden="1" collapsed="1">
      <c r="A159" s="60">
        <v>2</v>
      </c>
      <c r="B159" s="61">
        <v>8</v>
      </c>
      <c r="C159" s="63">
        <v>1</v>
      </c>
      <c r="D159" s="61">
        <v>2</v>
      </c>
      <c r="E159" s="62">
        <v>1</v>
      </c>
      <c r="F159" s="64">
        <v>1</v>
      </c>
      <c r="G159" s="50" t="s">
        <v>117</v>
      </c>
      <c r="H159" s="37">
        <v>130</v>
      </c>
      <c r="I159" s="97">
        <v>0</v>
      </c>
      <c r="J159" s="55">
        <v>0</v>
      </c>
      <c r="K159" s="55">
        <v>0</v>
      </c>
      <c r="L159" s="55">
        <v>0</v>
      </c>
    </row>
    <row r="160" spans="1:12" ht="39.75" hidden="1" customHeight="1" collapsed="1">
      <c r="A160" s="81">
        <v>2</v>
      </c>
      <c r="B160" s="33">
        <v>9</v>
      </c>
      <c r="C160" s="35"/>
      <c r="D160" s="33"/>
      <c r="E160" s="34"/>
      <c r="F160" s="36"/>
      <c r="G160" s="35" t="s">
        <v>118</v>
      </c>
      <c r="H160" s="37">
        <v>131</v>
      </c>
      <c r="I160" s="39">
        <f>I161+I165</f>
        <v>0</v>
      </c>
      <c r="J160" s="78">
        <f>J161+J165</f>
        <v>0</v>
      </c>
      <c r="K160" s="39">
        <f>K161+K165</f>
        <v>0</v>
      </c>
      <c r="L160" s="38">
        <f>L161+L165</f>
        <v>0</v>
      </c>
    </row>
    <row r="161" spans="1:12" s="63" customFormat="1" ht="39" hidden="1" customHeight="1" collapsed="1">
      <c r="A161" s="52">
        <v>2</v>
      </c>
      <c r="B161" s="48">
        <v>9</v>
      </c>
      <c r="C161" s="50">
        <v>1</v>
      </c>
      <c r="D161" s="48"/>
      <c r="E161" s="49"/>
      <c r="F161" s="51"/>
      <c r="G161" s="50" t="s">
        <v>119</v>
      </c>
      <c r="H161" s="37">
        <v>132</v>
      </c>
      <c r="I161" s="39">
        <f t="shared" ref="I161:L163" si="17">I162</f>
        <v>0</v>
      </c>
      <c r="J161" s="78">
        <f t="shared" si="17"/>
        <v>0</v>
      </c>
      <c r="K161" s="39">
        <f t="shared" si="17"/>
        <v>0</v>
      </c>
      <c r="L161" s="38">
        <f t="shared" si="17"/>
        <v>0</v>
      </c>
    </row>
    <row r="162" spans="1:12" ht="42.75" hidden="1" customHeight="1" collapsed="1">
      <c r="A162" s="68">
        <v>2</v>
      </c>
      <c r="B162" s="43">
        <v>9</v>
      </c>
      <c r="C162" s="42">
        <v>1</v>
      </c>
      <c r="D162" s="43">
        <v>1</v>
      </c>
      <c r="E162" s="41"/>
      <c r="F162" s="44"/>
      <c r="G162" s="50" t="s">
        <v>120</v>
      </c>
      <c r="H162" s="37">
        <v>133</v>
      </c>
      <c r="I162" s="59">
        <f t="shared" si="17"/>
        <v>0</v>
      </c>
      <c r="J162" s="79">
        <f t="shared" si="17"/>
        <v>0</v>
      </c>
      <c r="K162" s="59">
        <f t="shared" si="17"/>
        <v>0</v>
      </c>
      <c r="L162" s="58">
        <f t="shared" si="17"/>
        <v>0</v>
      </c>
    </row>
    <row r="163" spans="1:12" ht="38.25" hidden="1" customHeight="1" collapsed="1">
      <c r="A163" s="52">
        <v>2</v>
      </c>
      <c r="B163" s="48">
        <v>9</v>
      </c>
      <c r="C163" s="52">
        <v>1</v>
      </c>
      <c r="D163" s="48">
        <v>1</v>
      </c>
      <c r="E163" s="49">
        <v>1</v>
      </c>
      <c r="F163" s="51"/>
      <c r="G163" s="50" t="s">
        <v>120</v>
      </c>
      <c r="H163" s="37">
        <v>134</v>
      </c>
      <c r="I163" s="39">
        <f t="shared" si="17"/>
        <v>0</v>
      </c>
      <c r="J163" s="78">
        <f t="shared" si="17"/>
        <v>0</v>
      </c>
      <c r="K163" s="39">
        <f t="shared" si="17"/>
        <v>0</v>
      </c>
      <c r="L163" s="38">
        <f t="shared" si="17"/>
        <v>0</v>
      </c>
    </row>
    <row r="164" spans="1:12" ht="38.25" hidden="1" customHeight="1" collapsed="1">
      <c r="A164" s="68">
        <v>2</v>
      </c>
      <c r="B164" s="43">
        <v>9</v>
      </c>
      <c r="C164" s="43">
        <v>1</v>
      </c>
      <c r="D164" s="43">
        <v>1</v>
      </c>
      <c r="E164" s="41">
        <v>1</v>
      </c>
      <c r="F164" s="44">
        <v>1</v>
      </c>
      <c r="G164" s="50" t="s">
        <v>120</v>
      </c>
      <c r="H164" s="37">
        <v>135</v>
      </c>
      <c r="I164" s="92">
        <v>0</v>
      </c>
      <c r="J164" s="92">
        <v>0</v>
      </c>
      <c r="K164" s="92">
        <v>0</v>
      </c>
      <c r="L164" s="92">
        <v>0</v>
      </c>
    </row>
    <row r="165" spans="1:12" ht="41.25" hidden="1" customHeight="1" collapsed="1">
      <c r="A165" s="52">
        <v>2</v>
      </c>
      <c r="B165" s="48">
        <v>9</v>
      </c>
      <c r="C165" s="48">
        <v>2</v>
      </c>
      <c r="D165" s="48"/>
      <c r="E165" s="49"/>
      <c r="F165" s="51"/>
      <c r="G165" s="50" t="s">
        <v>121</v>
      </c>
      <c r="H165" s="37">
        <v>136</v>
      </c>
      <c r="I165" s="39">
        <f>SUM(I166+I171)</f>
        <v>0</v>
      </c>
      <c r="J165" s="39">
        <f>SUM(J166+J171)</f>
        <v>0</v>
      </c>
      <c r="K165" s="39">
        <f>SUM(K166+K171)</f>
        <v>0</v>
      </c>
      <c r="L165" s="39">
        <f>SUM(L166+L171)</f>
        <v>0</v>
      </c>
    </row>
    <row r="166" spans="1:12" ht="44.25" hidden="1" customHeight="1" collapsed="1">
      <c r="A166" s="52">
        <v>2</v>
      </c>
      <c r="B166" s="48">
        <v>9</v>
      </c>
      <c r="C166" s="48">
        <v>2</v>
      </c>
      <c r="D166" s="43">
        <v>1</v>
      </c>
      <c r="E166" s="41"/>
      <c r="F166" s="44"/>
      <c r="G166" s="42" t="s">
        <v>122</v>
      </c>
      <c r="H166" s="37">
        <v>137</v>
      </c>
      <c r="I166" s="59">
        <f>I167</f>
        <v>0</v>
      </c>
      <c r="J166" s="79">
        <f>J167</f>
        <v>0</v>
      </c>
      <c r="K166" s="59">
        <f>K167</f>
        <v>0</v>
      </c>
      <c r="L166" s="58">
        <f>L167</f>
        <v>0</v>
      </c>
    </row>
    <row r="167" spans="1:12" ht="40.5" hidden="1" customHeight="1" collapsed="1">
      <c r="A167" s="68">
        <v>2</v>
      </c>
      <c r="B167" s="43">
        <v>9</v>
      </c>
      <c r="C167" s="43">
        <v>2</v>
      </c>
      <c r="D167" s="48">
        <v>1</v>
      </c>
      <c r="E167" s="49">
        <v>1</v>
      </c>
      <c r="F167" s="51"/>
      <c r="G167" s="42" t="s">
        <v>123</v>
      </c>
      <c r="H167" s="37">
        <v>138</v>
      </c>
      <c r="I167" s="39">
        <f>SUM(I168:I170)</f>
        <v>0</v>
      </c>
      <c r="J167" s="78">
        <f>SUM(J168:J170)</f>
        <v>0</v>
      </c>
      <c r="K167" s="39">
        <f>SUM(K168:K170)</f>
        <v>0</v>
      </c>
      <c r="L167" s="38">
        <f>SUM(L168:L170)</f>
        <v>0</v>
      </c>
    </row>
    <row r="168" spans="1:12" ht="53.25" hidden="1" customHeight="1" collapsed="1">
      <c r="A168" s="60">
        <v>2</v>
      </c>
      <c r="B168" s="69">
        <v>9</v>
      </c>
      <c r="C168" s="69">
        <v>2</v>
      </c>
      <c r="D168" s="69">
        <v>1</v>
      </c>
      <c r="E168" s="70">
        <v>1</v>
      </c>
      <c r="F168" s="71">
        <v>1</v>
      </c>
      <c r="G168" s="42" t="s">
        <v>124</v>
      </c>
      <c r="H168" s="37">
        <v>139</v>
      </c>
      <c r="I168" s="95">
        <v>0</v>
      </c>
      <c r="J168" s="53">
        <v>0</v>
      </c>
      <c r="K168" s="53">
        <v>0</v>
      </c>
      <c r="L168" s="53">
        <v>0</v>
      </c>
    </row>
    <row r="169" spans="1:12" ht="51.75" hidden="1" customHeight="1" collapsed="1">
      <c r="A169" s="52">
        <v>2</v>
      </c>
      <c r="B169" s="48">
        <v>9</v>
      </c>
      <c r="C169" s="48">
        <v>2</v>
      </c>
      <c r="D169" s="48">
        <v>1</v>
      </c>
      <c r="E169" s="49">
        <v>1</v>
      </c>
      <c r="F169" s="51">
        <v>2</v>
      </c>
      <c r="G169" s="42" t="s">
        <v>125</v>
      </c>
      <c r="H169" s="37">
        <v>140</v>
      </c>
      <c r="I169" s="54">
        <v>0</v>
      </c>
      <c r="J169" s="98">
        <v>0</v>
      </c>
      <c r="K169" s="98">
        <v>0</v>
      </c>
      <c r="L169" s="98">
        <v>0</v>
      </c>
    </row>
    <row r="170" spans="1:12" ht="54.75" hidden="1" customHeight="1" collapsed="1">
      <c r="A170" s="52">
        <v>2</v>
      </c>
      <c r="B170" s="48">
        <v>9</v>
      </c>
      <c r="C170" s="48">
        <v>2</v>
      </c>
      <c r="D170" s="48">
        <v>1</v>
      </c>
      <c r="E170" s="49">
        <v>1</v>
      </c>
      <c r="F170" s="51">
        <v>3</v>
      </c>
      <c r="G170" s="42" t="s">
        <v>126</v>
      </c>
      <c r="H170" s="37">
        <v>141</v>
      </c>
      <c r="I170" s="54">
        <v>0</v>
      </c>
      <c r="J170" s="54">
        <v>0</v>
      </c>
      <c r="K170" s="54">
        <v>0</v>
      </c>
      <c r="L170" s="54">
        <v>0</v>
      </c>
    </row>
    <row r="171" spans="1:12" ht="39" hidden="1" customHeight="1" collapsed="1">
      <c r="A171" s="99">
        <v>2</v>
      </c>
      <c r="B171" s="99">
        <v>9</v>
      </c>
      <c r="C171" s="99">
        <v>2</v>
      </c>
      <c r="D171" s="99">
        <v>2</v>
      </c>
      <c r="E171" s="99"/>
      <c r="F171" s="99"/>
      <c r="G171" s="50" t="s">
        <v>127</v>
      </c>
      <c r="H171" s="37">
        <v>142</v>
      </c>
      <c r="I171" s="39">
        <f>I172</f>
        <v>0</v>
      </c>
      <c r="J171" s="78">
        <f>J172</f>
        <v>0</v>
      </c>
      <c r="K171" s="39">
        <f>K172</f>
        <v>0</v>
      </c>
      <c r="L171" s="38">
        <f>L172</f>
        <v>0</v>
      </c>
    </row>
    <row r="172" spans="1:12" ht="43.5" hidden="1" customHeight="1" collapsed="1">
      <c r="A172" s="52">
        <v>2</v>
      </c>
      <c r="B172" s="48">
        <v>9</v>
      </c>
      <c r="C172" s="48">
        <v>2</v>
      </c>
      <c r="D172" s="48">
        <v>2</v>
      </c>
      <c r="E172" s="49">
        <v>1</v>
      </c>
      <c r="F172" s="51"/>
      <c r="G172" s="42" t="s">
        <v>128</v>
      </c>
      <c r="H172" s="37">
        <v>143</v>
      </c>
      <c r="I172" s="59">
        <f>SUM(I173:I175)</f>
        <v>0</v>
      </c>
      <c r="J172" s="59">
        <f>SUM(J173:J175)</f>
        <v>0</v>
      </c>
      <c r="K172" s="59">
        <f>SUM(K173:K175)</f>
        <v>0</v>
      </c>
      <c r="L172" s="59">
        <f>SUM(L173:L175)</f>
        <v>0</v>
      </c>
    </row>
    <row r="173" spans="1:12" ht="54.75" hidden="1" customHeight="1" collapsed="1">
      <c r="A173" s="52">
        <v>2</v>
      </c>
      <c r="B173" s="48">
        <v>9</v>
      </c>
      <c r="C173" s="48">
        <v>2</v>
      </c>
      <c r="D173" s="48">
        <v>2</v>
      </c>
      <c r="E173" s="48">
        <v>1</v>
      </c>
      <c r="F173" s="51">
        <v>1</v>
      </c>
      <c r="G173" s="100" t="s">
        <v>129</v>
      </c>
      <c r="H173" s="37">
        <v>144</v>
      </c>
      <c r="I173" s="54">
        <v>0</v>
      </c>
      <c r="J173" s="53">
        <v>0</v>
      </c>
      <c r="K173" s="53">
        <v>0</v>
      </c>
      <c r="L173" s="53">
        <v>0</v>
      </c>
    </row>
    <row r="174" spans="1:12" ht="54" hidden="1" customHeight="1" collapsed="1">
      <c r="A174" s="61">
        <v>2</v>
      </c>
      <c r="B174" s="63">
        <v>9</v>
      </c>
      <c r="C174" s="61">
        <v>2</v>
      </c>
      <c r="D174" s="62">
        <v>2</v>
      </c>
      <c r="E174" s="62">
        <v>1</v>
      </c>
      <c r="F174" s="64">
        <v>2</v>
      </c>
      <c r="G174" s="63" t="s">
        <v>130</v>
      </c>
      <c r="H174" s="37">
        <v>145</v>
      </c>
      <c r="I174" s="53">
        <v>0</v>
      </c>
      <c r="J174" s="55">
        <v>0</v>
      </c>
      <c r="K174" s="55">
        <v>0</v>
      </c>
      <c r="L174" s="55">
        <v>0</v>
      </c>
    </row>
    <row r="175" spans="1:12" ht="54" hidden="1" customHeight="1" collapsed="1">
      <c r="A175" s="48">
        <v>2</v>
      </c>
      <c r="B175" s="72">
        <v>9</v>
      </c>
      <c r="C175" s="69">
        <v>2</v>
      </c>
      <c r="D175" s="70">
        <v>2</v>
      </c>
      <c r="E175" s="70">
        <v>1</v>
      </c>
      <c r="F175" s="71">
        <v>3</v>
      </c>
      <c r="G175" s="72" t="s">
        <v>131</v>
      </c>
      <c r="H175" s="37">
        <v>146</v>
      </c>
      <c r="I175" s="98">
        <v>0</v>
      </c>
      <c r="J175" s="98">
        <v>0</v>
      </c>
      <c r="K175" s="98">
        <v>0</v>
      </c>
      <c r="L175" s="98">
        <v>0</v>
      </c>
    </row>
    <row r="176" spans="1:12" ht="76.5" customHeight="1">
      <c r="A176" s="33">
        <v>3</v>
      </c>
      <c r="B176" s="35"/>
      <c r="C176" s="33"/>
      <c r="D176" s="34"/>
      <c r="E176" s="34"/>
      <c r="F176" s="36"/>
      <c r="G176" s="86" t="s">
        <v>132</v>
      </c>
      <c r="H176" s="37">
        <v>147</v>
      </c>
      <c r="I176" s="38">
        <f>SUM(I177+I230+I295)</f>
        <v>750</v>
      </c>
      <c r="J176" s="78">
        <f>SUM(J177+J230+J295)</f>
        <v>750</v>
      </c>
      <c r="K176" s="39">
        <f>SUM(K177+K230+K295)</f>
        <v>0</v>
      </c>
      <c r="L176" s="38">
        <f>SUM(L177+L230+L295)</f>
        <v>0</v>
      </c>
    </row>
    <row r="177" spans="1:16" ht="34.5" customHeight="1">
      <c r="A177" s="81">
        <v>3</v>
      </c>
      <c r="B177" s="33">
        <v>1</v>
      </c>
      <c r="C177" s="57"/>
      <c r="D177" s="40"/>
      <c r="E177" s="40"/>
      <c r="F177" s="94"/>
      <c r="G177" s="77" t="s">
        <v>133</v>
      </c>
      <c r="H177" s="37">
        <v>148</v>
      </c>
      <c r="I177" s="38">
        <f>SUM(I178+I201+I208+I220+I224)</f>
        <v>750</v>
      </c>
      <c r="J177" s="58">
        <f>SUM(J178+J201+J208+J220+J224)</f>
        <v>750</v>
      </c>
      <c r="K177" s="58">
        <f>SUM(K178+K201+K208+K220+K224)</f>
        <v>0</v>
      </c>
      <c r="L177" s="58">
        <f>SUM(L178+L201+L208+L220+L224)</f>
        <v>0</v>
      </c>
    </row>
    <row r="178" spans="1:16" ht="30.75" hidden="1" customHeight="1" collapsed="1">
      <c r="A178" s="43">
        <v>3</v>
      </c>
      <c r="B178" s="42">
        <v>1</v>
      </c>
      <c r="C178" s="43">
        <v>1</v>
      </c>
      <c r="D178" s="41"/>
      <c r="E178" s="41"/>
      <c r="F178" s="101"/>
      <c r="G178" s="52" t="s">
        <v>134</v>
      </c>
      <c r="H178" s="37">
        <v>149</v>
      </c>
      <c r="I178" s="58">
        <f>SUM(I179+I182+I187+I193+I198)</f>
        <v>0</v>
      </c>
      <c r="J178" s="78">
        <f>SUM(J179+J182+J187+J193+J198)</f>
        <v>0</v>
      </c>
      <c r="K178" s="39">
        <f>SUM(K179+K182+K187+K193+K198)</f>
        <v>0</v>
      </c>
      <c r="L178" s="38">
        <f>SUM(L179+L182+L187+L193+L198)</f>
        <v>0</v>
      </c>
    </row>
    <row r="179" spans="1:16" ht="12.75" hidden="1" customHeight="1" collapsed="1">
      <c r="A179" s="48">
        <v>3</v>
      </c>
      <c r="B179" s="50">
        <v>1</v>
      </c>
      <c r="C179" s="48">
        <v>1</v>
      </c>
      <c r="D179" s="49">
        <v>1</v>
      </c>
      <c r="E179" s="49"/>
      <c r="F179" s="102"/>
      <c r="G179" s="52" t="s">
        <v>135</v>
      </c>
      <c r="H179" s="37">
        <v>150</v>
      </c>
      <c r="I179" s="38">
        <f t="shared" ref="I179:L180" si="18">I180</f>
        <v>0</v>
      </c>
      <c r="J179" s="79">
        <f t="shared" si="18"/>
        <v>0</v>
      </c>
      <c r="K179" s="59">
        <f t="shared" si="18"/>
        <v>0</v>
      </c>
      <c r="L179" s="58">
        <f t="shared" si="18"/>
        <v>0</v>
      </c>
    </row>
    <row r="180" spans="1:16" ht="13.5" hidden="1" customHeight="1" collapsed="1">
      <c r="A180" s="48">
        <v>3</v>
      </c>
      <c r="B180" s="50">
        <v>1</v>
      </c>
      <c r="C180" s="48">
        <v>1</v>
      </c>
      <c r="D180" s="49">
        <v>1</v>
      </c>
      <c r="E180" s="49">
        <v>1</v>
      </c>
      <c r="F180" s="82"/>
      <c r="G180" s="52" t="s">
        <v>136</v>
      </c>
      <c r="H180" s="37">
        <v>151</v>
      </c>
      <c r="I180" s="58">
        <f t="shared" si="18"/>
        <v>0</v>
      </c>
      <c r="J180" s="38">
        <f t="shared" si="18"/>
        <v>0</v>
      </c>
      <c r="K180" s="38">
        <f t="shared" si="18"/>
        <v>0</v>
      </c>
      <c r="L180" s="38">
        <f t="shared" si="18"/>
        <v>0</v>
      </c>
    </row>
    <row r="181" spans="1:16" ht="13.5" hidden="1" customHeight="1" collapsed="1">
      <c r="A181" s="48">
        <v>3</v>
      </c>
      <c r="B181" s="50">
        <v>1</v>
      </c>
      <c r="C181" s="48">
        <v>1</v>
      </c>
      <c r="D181" s="49">
        <v>1</v>
      </c>
      <c r="E181" s="49">
        <v>1</v>
      </c>
      <c r="F181" s="82">
        <v>1</v>
      </c>
      <c r="G181" s="52" t="s">
        <v>136</v>
      </c>
      <c r="H181" s="37">
        <v>152</v>
      </c>
      <c r="I181" s="55">
        <v>0</v>
      </c>
      <c r="J181" s="55">
        <v>0</v>
      </c>
      <c r="K181" s="55">
        <v>0</v>
      </c>
      <c r="L181" s="55">
        <v>0</v>
      </c>
    </row>
    <row r="182" spans="1:16" ht="14.25" hidden="1" customHeight="1" collapsed="1">
      <c r="A182" s="43">
        <v>3</v>
      </c>
      <c r="B182" s="41">
        <v>1</v>
      </c>
      <c r="C182" s="41">
        <v>1</v>
      </c>
      <c r="D182" s="41">
        <v>2</v>
      </c>
      <c r="E182" s="41"/>
      <c r="F182" s="44"/>
      <c r="G182" s="42" t="s">
        <v>137</v>
      </c>
      <c r="H182" s="37">
        <v>153</v>
      </c>
      <c r="I182" s="58">
        <f>I183</f>
        <v>0</v>
      </c>
      <c r="J182" s="79">
        <f>J183</f>
        <v>0</v>
      </c>
      <c r="K182" s="59">
        <f>K183</f>
        <v>0</v>
      </c>
      <c r="L182" s="58">
        <f>L183</f>
        <v>0</v>
      </c>
    </row>
    <row r="183" spans="1:16" ht="13.5" hidden="1" customHeight="1" collapsed="1">
      <c r="A183" s="48">
        <v>3</v>
      </c>
      <c r="B183" s="49">
        <v>1</v>
      </c>
      <c r="C183" s="49">
        <v>1</v>
      </c>
      <c r="D183" s="49">
        <v>2</v>
      </c>
      <c r="E183" s="49">
        <v>1</v>
      </c>
      <c r="F183" s="51"/>
      <c r="G183" s="42" t="s">
        <v>137</v>
      </c>
      <c r="H183" s="37">
        <v>154</v>
      </c>
      <c r="I183" s="38">
        <f>SUM(I184:I186)</f>
        <v>0</v>
      </c>
      <c r="J183" s="78">
        <f>SUM(J184:J186)</f>
        <v>0</v>
      </c>
      <c r="K183" s="39">
        <f>SUM(K184:K186)</f>
        <v>0</v>
      </c>
      <c r="L183" s="38">
        <f>SUM(L184:L186)</f>
        <v>0</v>
      </c>
    </row>
    <row r="184" spans="1:16" ht="14.25" hidden="1" customHeight="1" collapsed="1">
      <c r="A184" s="43">
        <v>3</v>
      </c>
      <c r="B184" s="41">
        <v>1</v>
      </c>
      <c r="C184" s="41">
        <v>1</v>
      </c>
      <c r="D184" s="41">
        <v>2</v>
      </c>
      <c r="E184" s="41">
        <v>1</v>
      </c>
      <c r="F184" s="44">
        <v>1</v>
      </c>
      <c r="G184" s="42" t="s">
        <v>138</v>
      </c>
      <c r="H184" s="37">
        <v>155</v>
      </c>
      <c r="I184" s="53">
        <v>0</v>
      </c>
      <c r="J184" s="53">
        <v>0</v>
      </c>
      <c r="K184" s="53">
        <v>0</v>
      </c>
      <c r="L184" s="98">
        <v>0</v>
      </c>
    </row>
    <row r="185" spans="1:16" ht="14.25" hidden="1" customHeight="1" collapsed="1">
      <c r="A185" s="48">
        <v>3</v>
      </c>
      <c r="B185" s="49">
        <v>1</v>
      </c>
      <c r="C185" s="49">
        <v>1</v>
      </c>
      <c r="D185" s="49">
        <v>2</v>
      </c>
      <c r="E185" s="49">
        <v>1</v>
      </c>
      <c r="F185" s="51">
        <v>2</v>
      </c>
      <c r="G185" s="50" t="s">
        <v>139</v>
      </c>
      <c r="H185" s="37">
        <v>156</v>
      </c>
      <c r="I185" s="55">
        <v>0</v>
      </c>
      <c r="J185" s="55">
        <v>0</v>
      </c>
      <c r="K185" s="55">
        <v>0</v>
      </c>
      <c r="L185" s="55">
        <v>0</v>
      </c>
    </row>
    <row r="186" spans="1:16" ht="26.25" hidden="1" customHeight="1" collapsed="1">
      <c r="A186" s="43">
        <v>3</v>
      </c>
      <c r="B186" s="41">
        <v>1</v>
      </c>
      <c r="C186" s="41">
        <v>1</v>
      </c>
      <c r="D186" s="41">
        <v>2</v>
      </c>
      <c r="E186" s="41">
        <v>1</v>
      </c>
      <c r="F186" s="44">
        <v>3</v>
      </c>
      <c r="G186" s="42" t="s">
        <v>140</v>
      </c>
      <c r="H186" s="37">
        <v>157</v>
      </c>
      <c r="I186" s="53">
        <v>0</v>
      </c>
      <c r="J186" s="53">
        <v>0</v>
      </c>
      <c r="K186" s="53">
        <v>0</v>
      </c>
      <c r="L186" s="98">
        <v>0</v>
      </c>
    </row>
    <row r="187" spans="1:16" ht="14.25" hidden="1" customHeight="1" collapsed="1">
      <c r="A187" s="48">
        <v>3</v>
      </c>
      <c r="B187" s="49">
        <v>1</v>
      </c>
      <c r="C187" s="49">
        <v>1</v>
      </c>
      <c r="D187" s="49">
        <v>3</v>
      </c>
      <c r="E187" s="49"/>
      <c r="F187" s="51"/>
      <c r="G187" s="50" t="s">
        <v>141</v>
      </c>
      <c r="H187" s="37">
        <v>158</v>
      </c>
      <c r="I187" s="38">
        <f>I188</f>
        <v>0</v>
      </c>
      <c r="J187" s="78">
        <f>J188</f>
        <v>0</v>
      </c>
      <c r="K187" s="39">
        <f>K188</f>
        <v>0</v>
      </c>
      <c r="L187" s="38">
        <f>L188</f>
        <v>0</v>
      </c>
    </row>
    <row r="188" spans="1:16" ht="14.25" hidden="1" customHeight="1" collapsed="1">
      <c r="A188" s="48">
        <v>3</v>
      </c>
      <c r="B188" s="49">
        <v>1</v>
      </c>
      <c r="C188" s="49">
        <v>1</v>
      </c>
      <c r="D188" s="49">
        <v>3</v>
      </c>
      <c r="E188" s="49">
        <v>1</v>
      </c>
      <c r="F188" s="51"/>
      <c r="G188" s="50" t="s">
        <v>141</v>
      </c>
      <c r="H188" s="37">
        <v>159</v>
      </c>
      <c r="I188" s="38">
        <f t="shared" ref="I188:P188" si="19">SUM(I189:I192)</f>
        <v>0</v>
      </c>
      <c r="J188" s="38">
        <f t="shared" si="19"/>
        <v>0</v>
      </c>
      <c r="K188" s="38">
        <f t="shared" si="19"/>
        <v>0</v>
      </c>
      <c r="L188" s="38">
        <f t="shared" si="19"/>
        <v>0</v>
      </c>
      <c r="M188" s="38">
        <f t="shared" si="19"/>
        <v>0</v>
      </c>
      <c r="N188" s="38">
        <f t="shared" si="19"/>
        <v>0</v>
      </c>
      <c r="O188" s="38">
        <f t="shared" si="19"/>
        <v>0</v>
      </c>
      <c r="P188" s="38">
        <f t="shared" si="19"/>
        <v>0</v>
      </c>
    </row>
    <row r="189" spans="1:16" ht="13.5" hidden="1" customHeight="1" collapsed="1">
      <c r="A189" s="48">
        <v>3</v>
      </c>
      <c r="B189" s="49">
        <v>1</v>
      </c>
      <c r="C189" s="49">
        <v>1</v>
      </c>
      <c r="D189" s="49">
        <v>3</v>
      </c>
      <c r="E189" s="49">
        <v>1</v>
      </c>
      <c r="F189" s="51">
        <v>1</v>
      </c>
      <c r="G189" s="50" t="s">
        <v>142</v>
      </c>
      <c r="H189" s="37">
        <v>160</v>
      </c>
      <c r="I189" s="55">
        <v>0</v>
      </c>
      <c r="J189" s="55">
        <v>0</v>
      </c>
      <c r="K189" s="55">
        <v>0</v>
      </c>
      <c r="L189" s="98">
        <v>0</v>
      </c>
    </row>
    <row r="190" spans="1:16" ht="15.75" hidden="1" customHeight="1" collapsed="1">
      <c r="A190" s="48">
        <v>3</v>
      </c>
      <c r="B190" s="49">
        <v>1</v>
      </c>
      <c r="C190" s="49">
        <v>1</v>
      </c>
      <c r="D190" s="49">
        <v>3</v>
      </c>
      <c r="E190" s="49">
        <v>1</v>
      </c>
      <c r="F190" s="51">
        <v>2</v>
      </c>
      <c r="G190" s="50" t="s">
        <v>143</v>
      </c>
      <c r="H190" s="37">
        <v>161</v>
      </c>
      <c r="I190" s="53">
        <v>0</v>
      </c>
      <c r="J190" s="55">
        <v>0</v>
      </c>
      <c r="K190" s="55">
        <v>0</v>
      </c>
      <c r="L190" s="55">
        <v>0</v>
      </c>
    </row>
    <row r="191" spans="1:16" ht="15.75" hidden="1" customHeight="1" collapsed="1">
      <c r="A191" s="48">
        <v>3</v>
      </c>
      <c r="B191" s="49">
        <v>1</v>
      </c>
      <c r="C191" s="49">
        <v>1</v>
      </c>
      <c r="D191" s="49">
        <v>3</v>
      </c>
      <c r="E191" s="49">
        <v>1</v>
      </c>
      <c r="F191" s="51">
        <v>3</v>
      </c>
      <c r="G191" s="52" t="s">
        <v>144</v>
      </c>
      <c r="H191" s="37">
        <v>162</v>
      </c>
      <c r="I191" s="53">
        <v>0</v>
      </c>
      <c r="J191" s="55">
        <v>0</v>
      </c>
      <c r="K191" s="55">
        <v>0</v>
      </c>
      <c r="L191" s="55">
        <v>0</v>
      </c>
    </row>
    <row r="192" spans="1:16" ht="27" hidden="1" customHeight="1" collapsed="1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4">
        <v>4</v>
      </c>
      <c r="G192" s="138" t="s">
        <v>145</v>
      </c>
      <c r="H192" s="37">
        <v>163</v>
      </c>
      <c r="I192" s="139">
        <v>0</v>
      </c>
      <c r="J192" s="140">
        <v>0</v>
      </c>
      <c r="K192" s="55">
        <v>0</v>
      </c>
      <c r="L192" s="55">
        <v>0</v>
      </c>
    </row>
    <row r="193" spans="1:12" ht="18" hidden="1" customHeight="1" collapsed="1">
      <c r="A193" s="61">
        <v>3</v>
      </c>
      <c r="B193" s="62">
        <v>1</v>
      </c>
      <c r="C193" s="62">
        <v>1</v>
      </c>
      <c r="D193" s="62">
        <v>4</v>
      </c>
      <c r="E193" s="62"/>
      <c r="F193" s="64"/>
      <c r="G193" s="63" t="s">
        <v>146</v>
      </c>
      <c r="H193" s="37">
        <v>163</v>
      </c>
      <c r="I193" s="38">
        <f>I194</f>
        <v>0</v>
      </c>
      <c r="J193" s="80">
        <f>J194</f>
        <v>0</v>
      </c>
      <c r="K193" s="46">
        <f>K194</f>
        <v>0</v>
      </c>
      <c r="L193" s="47">
        <f>L194</f>
        <v>0</v>
      </c>
    </row>
    <row r="194" spans="1:12" ht="13.5" hidden="1" customHeight="1" collapsed="1">
      <c r="A194" s="48">
        <v>3</v>
      </c>
      <c r="B194" s="49">
        <v>1</v>
      </c>
      <c r="C194" s="49">
        <v>1</v>
      </c>
      <c r="D194" s="49">
        <v>4</v>
      </c>
      <c r="E194" s="49">
        <v>1</v>
      </c>
      <c r="F194" s="51"/>
      <c r="G194" s="63" t="s">
        <v>146</v>
      </c>
      <c r="H194" s="37">
        <v>164</v>
      </c>
      <c r="I194" s="58">
        <f>SUM(I195:I197)</f>
        <v>0</v>
      </c>
      <c r="J194" s="78">
        <f>SUM(J195:J197)</f>
        <v>0</v>
      </c>
      <c r="K194" s="39">
        <f>SUM(K195:K197)</f>
        <v>0</v>
      </c>
      <c r="L194" s="38">
        <f>SUM(L195:L197)</f>
        <v>0</v>
      </c>
    </row>
    <row r="195" spans="1:12" ht="17.25" hidden="1" customHeight="1" collapsed="1">
      <c r="A195" s="48">
        <v>3</v>
      </c>
      <c r="B195" s="49">
        <v>1</v>
      </c>
      <c r="C195" s="49">
        <v>1</v>
      </c>
      <c r="D195" s="49">
        <v>4</v>
      </c>
      <c r="E195" s="49">
        <v>1</v>
      </c>
      <c r="F195" s="51">
        <v>1</v>
      </c>
      <c r="G195" s="50" t="s">
        <v>147</v>
      </c>
      <c r="H195" s="37">
        <v>165</v>
      </c>
      <c r="I195" s="55">
        <v>0</v>
      </c>
      <c r="J195" s="55">
        <v>0</v>
      </c>
      <c r="K195" s="55">
        <v>0</v>
      </c>
      <c r="L195" s="98">
        <v>0</v>
      </c>
    </row>
    <row r="196" spans="1:12" ht="25.5" hidden="1" customHeight="1" collapsed="1">
      <c r="A196" s="43">
        <v>3</v>
      </c>
      <c r="B196" s="41">
        <v>1</v>
      </c>
      <c r="C196" s="41">
        <v>1</v>
      </c>
      <c r="D196" s="41">
        <v>4</v>
      </c>
      <c r="E196" s="41">
        <v>1</v>
      </c>
      <c r="F196" s="44">
        <v>2</v>
      </c>
      <c r="G196" s="42" t="s">
        <v>148</v>
      </c>
      <c r="H196" s="37">
        <v>166</v>
      </c>
      <c r="I196" s="53">
        <v>0</v>
      </c>
      <c r="J196" s="53">
        <v>0</v>
      </c>
      <c r="K196" s="53">
        <v>0</v>
      </c>
      <c r="L196" s="55">
        <v>0</v>
      </c>
    </row>
    <row r="197" spans="1:12" ht="14.25" hidden="1" customHeight="1" collapsed="1">
      <c r="A197" s="48">
        <v>3</v>
      </c>
      <c r="B197" s="49">
        <v>1</v>
      </c>
      <c r="C197" s="49">
        <v>1</v>
      </c>
      <c r="D197" s="49">
        <v>4</v>
      </c>
      <c r="E197" s="49">
        <v>1</v>
      </c>
      <c r="F197" s="51">
        <v>3</v>
      </c>
      <c r="G197" s="50" t="s">
        <v>149</v>
      </c>
      <c r="H197" s="37">
        <v>167</v>
      </c>
      <c r="I197" s="53">
        <v>0</v>
      </c>
      <c r="J197" s="53">
        <v>0</v>
      </c>
      <c r="K197" s="53">
        <v>0</v>
      </c>
      <c r="L197" s="55">
        <v>0</v>
      </c>
    </row>
    <row r="198" spans="1:12" ht="25.5" hidden="1" customHeight="1" collapsed="1">
      <c r="A198" s="48">
        <v>3</v>
      </c>
      <c r="B198" s="49">
        <v>1</v>
      </c>
      <c r="C198" s="49">
        <v>1</v>
      </c>
      <c r="D198" s="49">
        <v>5</v>
      </c>
      <c r="E198" s="49"/>
      <c r="F198" s="51"/>
      <c r="G198" s="50" t="s">
        <v>150</v>
      </c>
      <c r="H198" s="37">
        <v>168</v>
      </c>
      <c r="I198" s="38">
        <f t="shared" ref="I198:L199" si="20">I199</f>
        <v>0</v>
      </c>
      <c r="J198" s="78">
        <f t="shared" si="20"/>
        <v>0</v>
      </c>
      <c r="K198" s="39">
        <f t="shared" si="20"/>
        <v>0</v>
      </c>
      <c r="L198" s="38">
        <f t="shared" si="20"/>
        <v>0</v>
      </c>
    </row>
    <row r="199" spans="1:12" ht="26.25" hidden="1" customHeight="1" collapsed="1">
      <c r="A199" s="61">
        <v>3</v>
      </c>
      <c r="B199" s="62">
        <v>1</v>
      </c>
      <c r="C199" s="62">
        <v>1</v>
      </c>
      <c r="D199" s="62">
        <v>5</v>
      </c>
      <c r="E199" s="62">
        <v>1</v>
      </c>
      <c r="F199" s="64"/>
      <c r="G199" s="50" t="s">
        <v>150</v>
      </c>
      <c r="H199" s="37">
        <v>169</v>
      </c>
      <c r="I199" s="39">
        <f t="shared" si="20"/>
        <v>0</v>
      </c>
      <c r="J199" s="39">
        <f t="shared" si="20"/>
        <v>0</v>
      </c>
      <c r="K199" s="39">
        <f t="shared" si="20"/>
        <v>0</v>
      </c>
      <c r="L199" s="39">
        <f t="shared" si="20"/>
        <v>0</v>
      </c>
    </row>
    <row r="200" spans="1:12" ht="27" hidden="1" customHeight="1" collapsed="1">
      <c r="A200" s="48">
        <v>3</v>
      </c>
      <c r="B200" s="49">
        <v>1</v>
      </c>
      <c r="C200" s="49">
        <v>1</v>
      </c>
      <c r="D200" s="49">
        <v>5</v>
      </c>
      <c r="E200" s="49">
        <v>1</v>
      </c>
      <c r="F200" s="51">
        <v>1</v>
      </c>
      <c r="G200" s="50" t="s">
        <v>150</v>
      </c>
      <c r="H200" s="37">
        <v>170</v>
      </c>
      <c r="I200" s="53">
        <v>0</v>
      </c>
      <c r="J200" s="55">
        <v>0</v>
      </c>
      <c r="K200" s="55">
        <v>0</v>
      </c>
      <c r="L200" s="55">
        <v>0</v>
      </c>
    </row>
    <row r="201" spans="1:12" ht="26.25" hidden="1" customHeight="1" collapsed="1">
      <c r="A201" s="61">
        <v>3</v>
      </c>
      <c r="B201" s="62">
        <v>1</v>
      </c>
      <c r="C201" s="62">
        <v>2</v>
      </c>
      <c r="D201" s="62"/>
      <c r="E201" s="62"/>
      <c r="F201" s="64"/>
      <c r="G201" s="63" t="s">
        <v>151</v>
      </c>
      <c r="H201" s="37">
        <v>171</v>
      </c>
      <c r="I201" s="38">
        <f t="shared" ref="I201:L202" si="21">I202</f>
        <v>750</v>
      </c>
      <c r="J201" s="80">
        <f t="shared" si="21"/>
        <v>750</v>
      </c>
      <c r="K201" s="46">
        <f t="shared" si="21"/>
        <v>0</v>
      </c>
      <c r="L201" s="47">
        <f t="shared" si="21"/>
        <v>0</v>
      </c>
    </row>
    <row r="202" spans="1:12" ht="25.5" hidden="1" customHeight="1" collapsed="1">
      <c r="A202" s="48">
        <v>3</v>
      </c>
      <c r="B202" s="49">
        <v>1</v>
      </c>
      <c r="C202" s="49">
        <v>2</v>
      </c>
      <c r="D202" s="49">
        <v>1</v>
      </c>
      <c r="E202" s="49"/>
      <c r="F202" s="51"/>
      <c r="G202" s="63" t="s">
        <v>151</v>
      </c>
      <c r="H202" s="37">
        <v>172</v>
      </c>
      <c r="I202" s="58">
        <f t="shared" si="21"/>
        <v>750</v>
      </c>
      <c r="J202" s="78">
        <f t="shared" si="21"/>
        <v>750</v>
      </c>
      <c r="K202" s="39">
        <f t="shared" si="21"/>
        <v>0</v>
      </c>
      <c r="L202" s="38">
        <f t="shared" si="21"/>
        <v>0</v>
      </c>
    </row>
    <row r="203" spans="1:12" ht="26.25" hidden="1" customHeight="1" collapsed="1">
      <c r="A203" s="43">
        <v>3</v>
      </c>
      <c r="B203" s="41">
        <v>1</v>
      </c>
      <c r="C203" s="41">
        <v>2</v>
      </c>
      <c r="D203" s="41">
        <v>1</v>
      </c>
      <c r="E203" s="41">
        <v>1</v>
      </c>
      <c r="F203" s="44"/>
      <c r="G203" s="63" t="s">
        <v>151</v>
      </c>
      <c r="H203" s="37">
        <v>173</v>
      </c>
      <c r="I203" s="38">
        <f>SUM(I204:I207)</f>
        <v>750</v>
      </c>
      <c r="J203" s="79">
        <f>SUM(J204:J207)</f>
        <v>750</v>
      </c>
      <c r="K203" s="59">
        <f>SUM(K204:K207)</f>
        <v>0</v>
      </c>
      <c r="L203" s="58">
        <f>SUM(L204:L207)</f>
        <v>0</v>
      </c>
    </row>
    <row r="204" spans="1:12" ht="41.25" customHeight="1">
      <c r="A204" s="48">
        <v>3</v>
      </c>
      <c r="B204" s="49">
        <v>1</v>
      </c>
      <c r="C204" s="49">
        <v>2</v>
      </c>
      <c r="D204" s="49">
        <v>1</v>
      </c>
      <c r="E204" s="49">
        <v>1</v>
      </c>
      <c r="F204" s="51">
        <v>2</v>
      </c>
      <c r="G204" s="50" t="s">
        <v>152</v>
      </c>
      <c r="H204" s="37">
        <v>174</v>
      </c>
      <c r="I204" s="55">
        <v>750</v>
      </c>
      <c r="J204" s="55">
        <v>750</v>
      </c>
      <c r="K204" s="55">
        <v>0</v>
      </c>
      <c r="L204" s="55">
        <v>0</v>
      </c>
    </row>
    <row r="205" spans="1:12" ht="14.25" hidden="1" customHeight="1" collapsed="1">
      <c r="A205" s="48">
        <v>3</v>
      </c>
      <c r="B205" s="49">
        <v>1</v>
      </c>
      <c r="C205" s="49">
        <v>2</v>
      </c>
      <c r="D205" s="48">
        <v>1</v>
      </c>
      <c r="E205" s="49">
        <v>1</v>
      </c>
      <c r="F205" s="51">
        <v>3</v>
      </c>
      <c r="G205" s="50" t="s">
        <v>153</v>
      </c>
      <c r="H205" s="37">
        <v>175</v>
      </c>
      <c r="I205" s="55">
        <v>0</v>
      </c>
      <c r="J205" s="55">
        <v>0</v>
      </c>
      <c r="K205" s="55">
        <v>0</v>
      </c>
      <c r="L205" s="55">
        <v>0</v>
      </c>
    </row>
    <row r="206" spans="1:12" ht="18.75" hidden="1" customHeight="1" collapsed="1">
      <c r="A206" s="48">
        <v>3</v>
      </c>
      <c r="B206" s="49">
        <v>1</v>
      </c>
      <c r="C206" s="49">
        <v>2</v>
      </c>
      <c r="D206" s="48">
        <v>1</v>
      </c>
      <c r="E206" s="49">
        <v>1</v>
      </c>
      <c r="F206" s="51">
        <v>4</v>
      </c>
      <c r="G206" s="50" t="s">
        <v>154</v>
      </c>
      <c r="H206" s="37">
        <v>176</v>
      </c>
      <c r="I206" s="55">
        <v>0</v>
      </c>
      <c r="J206" s="55">
        <v>0</v>
      </c>
      <c r="K206" s="55">
        <v>0</v>
      </c>
      <c r="L206" s="55">
        <v>0</v>
      </c>
    </row>
    <row r="207" spans="1:12" ht="17.25" hidden="1" customHeight="1" collapsed="1">
      <c r="A207" s="61">
        <v>3</v>
      </c>
      <c r="B207" s="70">
        <v>1</v>
      </c>
      <c r="C207" s="70">
        <v>2</v>
      </c>
      <c r="D207" s="69">
        <v>1</v>
      </c>
      <c r="E207" s="70">
        <v>1</v>
      </c>
      <c r="F207" s="71">
        <v>5</v>
      </c>
      <c r="G207" s="72" t="s">
        <v>155</v>
      </c>
      <c r="H207" s="37">
        <v>177</v>
      </c>
      <c r="I207" s="55">
        <v>0</v>
      </c>
      <c r="J207" s="55">
        <v>0</v>
      </c>
      <c r="K207" s="55">
        <v>0</v>
      </c>
      <c r="L207" s="98">
        <v>0</v>
      </c>
    </row>
    <row r="208" spans="1:12" ht="15" hidden="1" customHeight="1" collapsed="1">
      <c r="A208" s="48">
        <v>3</v>
      </c>
      <c r="B208" s="49">
        <v>1</v>
      </c>
      <c r="C208" s="49">
        <v>3</v>
      </c>
      <c r="D208" s="48"/>
      <c r="E208" s="49"/>
      <c r="F208" s="51"/>
      <c r="G208" s="50" t="s">
        <v>156</v>
      </c>
      <c r="H208" s="37">
        <v>178</v>
      </c>
      <c r="I208" s="38">
        <f>SUM(I209+I212)</f>
        <v>0</v>
      </c>
      <c r="J208" s="78">
        <f>SUM(J209+J212)</f>
        <v>0</v>
      </c>
      <c r="K208" s="39">
        <f>SUM(K209+K212)</f>
        <v>0</v>
      </c>
      <c r="L208" s="38">
        <f>SUM(L209+L212)</f>
        <v>0</v>
      </c>
    </row>
    <row r="209" spans="1:16" ht="27.75" hidden="1" customHeight="1" collapsed="1">
      <c r="A209" s="43">
        <v>3</v>
      </c>
      <c r="B209" s="41">
        <v>1</v>
      </c>
      <c r="C209" s="41">
        <v>3</v>
      </c>
      <c r="D209" s="43">
        <v>1</v>
      </c>
      <c r="E209" s="48"/>
      <c r="F209" s="44"/>
      <c r="G209" s="42" t="s">
        <v>157</v>
      </c>
      <c r="H209" s="37">
        <v>179</v>
      </c>
      <c r="I209" s="58">
        <f t="shared" ref="I209:L210" si="22">I210</f>
        <v>0</v>
      </c>
      <c r="J209" s="79">
        <f t="shared" si="22"/>
        <v>0</v>
      </c>
      <c r="K209" s="59">
        <f t="shared" si="22"/>
        <v>0</v>
      </c>
      <c r="L209" s="58">
        <f t="shared" si="22"/>
        <v>0</v>
      </c>
    </row>
    <row r="210" spans="1:16" ht="30.75" hidden="1" customHeight="1" collapsed="1">
      <c r="A210" s="48">
        <v>3</v>
      </c>
      <c r="B210" s="49">
        <v>1</v>
      </c>
      <c r="C210" s="49">
        <v>3</v>
      </c>
      <c r="D210" s="48">
        <v>1</v>
      </c>
      <c r="E210" s="48">
        <v>1</v>
      </c>
      <c r="F210" s="51"/>
      <c r="G210" s="42" t="s">
        <v>157</v>
      </c>
      <c r="H210" s="37">
        <v>180</v>
      </c>
      <c r="I210" s="38">
        <f t="shared" si="22"/>
        <v>0</v>
      </c>
      <c r="J210" s="78">
        <f t="shared" si="22"/>
        <v>0</v>
      </c>
      <c r="K210" s="39">
        <f t="shared" si="22"/>
        <v>0</v>
      </c>
      <c r="L210" s="38">
        <f t="shared" si="22"/>
        <v>0</v>
      </c>
    </row>
    <row r="211" spans="1:16" ht="27.75" hidden="1" customHeight="1" collapsed="1">
      <c r="A211" s="48">
        <v>3</v>
      </c>
      <c r="B211" s="50">
        <v>1</v>
      </c>
      <c r="C211" s="48">
        <v>3</v>
      </c>
      <c r="D211" s="49">
        <v>1</v>
      </c>
      <c r="E211" s="49">
        <v>1</v>
      </c>
      <c r="F211" s="51">
        <v>1</v>
      </c>
      <c r="G211" s="42" t="s">
        <v>157</v>
      </c>
      <c r="H211" s="37">
        <v>181</v>
      </c>
      <c r="I211" s="98">
        <v>0</v>
      </c>
      <c r="J211" s="98">
        <v>0</v>
      </c>
      <c r="K211" s="98">
        <v>0</v>
      </c>
      <c r="L211" s="98">
        <v>0</v>
      </c>
    </row>
    <row r="212" spans="1:16" ht="15" hidden="1" customHeight="1" collapsed="1">
      <c r="A212" s="48">
        <v>3</v>
      </c>
      <c r="B212" s="50">
        <v>1</v>
      </c>
      <c r="C212" s="48">
        <v>3</v>
      </c>
      <c r="D212" s="49">
        <v>2</v>
      </c>
      <c r="E212" s="49"/>
      <c r="F212" s="51"/>
      <c r="G212" s="50" t="s">
        <v>158</v>
      </c>
      <c r="H212" s="37">
        <v>182</v>
      </c>
      <c r="I212" s="38">
        <f>I213</f>
        <v>0</v>
      </c>
      <c r="J212" s="78">
        <f>J213</f>
        <v>0</v>
      </c>
      <c r="K212" s="39">
        <f>K213</f>
        <v>0</v>
      </c>
      <c r="L212" s="38">
        <f>L213</f>
        <v>0</v>
      </c>
    </row>
    <row r="213" spans="1:16" ht="15.75" hidden="1" customHeight="1" collapsed="1">
      <c r="A213" s="43">
        <v>3</v>
      </c>
      <c r="B213" s="42">
        <v>1</v>
      </c>
      <c r="C213" s="43">
        <v>3</v>
      </c>
      <c r="D213" s="41">
        <v>2</v>
      </c>
      <c r="E213" s="41">
        <v>1</v>
      </c>
      <c r="F213" s="44"/>
      <c r="G213" s="50" t="s">
        <v>158</v>
      </c>
      <c r="H213" s="37">
        <v>183</v>
      </c>
      <c r="I213" s="38">
        <f>SUM(I214:I219)</f>
        <v>0</v>
      </c>
      <c r="J213" s="38">
        <f>SUM(J214:J219)</f>
        <v>0</v>
      </c>
      <c r="K213" s="38">
        <f>SUM(K214:K219)</f>
        <v>0</v>
      </c>
      <c r="L213" s="38">
        <f>SUM(L214:L219)</f>
        <v>0</v>
      </c>
      <c r="M213" s="131"/>
      <c r="N213" s="131"/>
      <c r="O213" s="131"/>
      <c r="P213" s="131"/>
    </row>
    <row r="214" spans="1:16" ht="15" hidden="1" customHeight="1" collapsed="1">
      <c r="A214" s="48">
        <v>3</v>
      </c>
      <c r="B214" s="50">
        <v>1</v>
      </c>
      <c r="C214" s="48">
        <v>3</v>
      </c>
      <c r="D214" s="49">
        <v>2</v>
      </c>
      <c r="E214" s="49">
        <v>1</v>
      </c>
      <c r="F214" s="51">
        <v>1</v>
      </c>
      <c r="G214" s="50" t="s">
        <v>159</v>
      </c>
      <c r="H214" s="37">
        <v>184</v>
      </c>
      <c r="I214" s="55">
        <v>0</v>
      </c>
      <c r="J214" s="55">
        <v>0</v>
      </c>
      <c r="K214" s="55">
        <v>0</v>
      </c>
      <c r="L214" s="98">
        <v>0</v>
      </c>
    </row>
    <row r="215" spans="1:16" ht="26.25" hidden="1" customHeight="1" collapsed="1">
      <c r="A215" s="48">
        <v>3</v>
      </c>
      <c r="B215" s="50">
        <v>1</v>
      </c>
      <c r="C215" s="48">
        <v>3</v>
      </c>
      <c r="D215" s="49">
        <v>2</v>
      </c>
      <c r="E215" s="49">
        <v>1</v>
      </c>
      <c r="F215" s="51">
        <v>2</v>
      </c>
      <c r="G215" s="50" t="s">
        <v>160</v>
      </c>
      <c r="H215" s="37">
        <v>185</v>
      </c>
      <c r="I215" s="55">
        <v>0</v>
      </c>
      <c r="J215" s="55">
        <v>0</v>
      </c>
      <c r="K215" s="55">
        <v>0</v>
      </c>
      <c r="L215" s="55">
        <v>0</v>
      </c>
    </row>
    <row r="216" spans="1:16" ht="16.5" hidden="1" customHeight="1" collapsed="1">
      <c r="A216" s="48">
        <v>3</v>
      </c>
      <c r="B216" s="50">
        <v>1</v>
      </c>
      <c r="C216" s="48">
        <v>3</v>
      </c>
      <c r="D216" s="49">
        <v>2</v>
      </c>
      <c r="E216" s="49">
        <v>1</v>
      </c>
      <c r="F216" s="51">
        <v>3</v>
      </c>
      <c r="G216" s="50" t="s">
        <v>161</v>
      </c>
      <c r="H216" s="37">
        <v>186</v>
      </c>
      <c r="I216" s="55">
        <v>0</v>
      </c>
      <c r="J216" s="55">
        <v>0</v>
      </c>
      <c r="K216" s="55">
        <v>0</v>
      </c>
      <c r="L216" s="55">
        <v>0</v>
      </c>
    </row>
    <row r="217" spans="1:16" ht="27.75" hidden="1" customHeight="1" collapsed="1">
      <c r="A217" s="48">
        <v>3</v>
      </c>
      <c r="B217" s="50">
        <v>1</v>
      </c>
      <c r="C217" s="48">
        <v>3</v>
      </c>
      <c r="D217" s="49">
        <v>2</v>
      </c>
      <c r="E217" s="49">
        <v>1</v>
      </c>
      <c r="F217" s="51">
        <v>4</v>
      </c>
      <c r="G217" s="50" t="s">
        <v>162</v>
      </c>
      <c r="H217" s="37">
        <v>187</v>
      </c>
      <c r="I217" s="55">
        <v>0</v>
      </c>
      <c r="J217" s="55">
        <v>0</v>
      </c>
      <c r="K217" s="55">
        <v>0</v>
      </c>
      <c r="L217" s="98">
        <v>0</v>
      </c>
    </row>
    <row r="218" spans="1:16" ht="15.75" hidden="1" customHeight="1" collapsed="1">
      <c r="A218" s="48">
        <v>3</v>
      </c>
      <c r="B218" s="50">
        <v>1</v>
      </c>
      <c r="C218" s="48">
        <v>3</v>
      </c>
      <c r="D218" s="49">
        <v>2</v>
      </c>
      <c r="E218" s="49">
        <v>1</v>
      </c>
      <c r="F218" s="51">
        <v>5</v>
      </c>
      <c r="G218" s="42" t="s">
        <v>163</v>
      </c>
      <c r="H218" s="37">
        <v>188</v>
      </c>
      <c r="I218" s="55">
        <v>0</v>
      </c>
      <c r="J218" s="55">
        <v>0</v>
      </c>
      <c r="K218" s="55">
        <v>0</v>
      </c>
      <c r="L218" s="55">
        <v>0</v>
      </c>
    </row>
    <row r="219" spans="1:16" ht="13.5" hidden="1" customHeight="1" collapsed="1">
      <c r="A219" s="48">
        <v>3</v>
      </c>
      <c r="B219" s="50">
        <v>1</v>
      </c>
      <c r="C219" s="48">
        <v>3</v>
      </c>
      <c r="D219" s="49">
        <v>2</v>
      </c>
      <c r="E219" s="49">
        <v>1</v>
      </c>
      <c r="F219" s="51">
        <v>6</v>
      </c>
      <c r="G219" s="42" t="s">
        <v>158</v>
      </c>
      <c r="H219" s="37">
        <v>189</v>
      </c>
      <c r="I219" s="55">
        <v>0</v>
      </c>
      <c r="J219" s="55">
        <v>0</v>
      </c>
      <c r="K219" s="55">
        <v>0</v>
      </c>
      <c r="L219" s="98">
        <v>0</v>
      </c>
    </row>
    <row r="220" spans="1:16" ht="27" hidden="1" customHeight="1" collapsed="1">
      <c r="A220" s="43">
        <v>3</v>
      </c>
      <c r="B220" s="41">
        <v>1</v>
      </c>
      <c r="C220" s="41">
        <v>4</v>
      </c>
      <c r="D220" s="41"/>
      <c r="E220" s="41"/>
      <c r="F220" s="44"/>
      <c r="G220" s="42" t="s">
        <v>164</v>
      </c>
      <c r="H220" s="37">
        <v>190</v>
      </c>
      <c r="I220" s="58">
        <f t="shared" ref="I220:L222" si="23">I221</f>
        <v>0</v>
      </c>
      <c r="J220" s="79">
        <f t="shared" si="23"/>
        <v>0</v>
      </c>
      <c r="K220" s="59">
        <f t="shared" si="23"/>
        <v>0</v>
      </c>
      <c r="L220" s="59">
        <f t="shared" si="23"/>
        <v>0</v>
      </c>
    </row>
    <row r="221" spans="1:16" ht="27" hidden="1" customHeight="1" collapsed="1">
      <c r="A221" s="61">
        <v>3</v>
      </c>
      <c r="B221" s="70">
        <v>1</v>
      </c>
      <c r="C221" s="70">
        <v>4</v>
      </c>
      <c r="D221" s="70">
        <v>1</v>
      </c>
      <c r="E221" s="70"/>
      <c r="F221" s="71"/>
      <c r="G221" s="42" t="s">
        <v>164</v>
      </c>
      <c r="H221" s="37">
        <v>191</v>
      </c>
      <c r="I221" s="65">
        <f t="shared" si="23"/>
        <v>0</v>
      </c>
      <c r="J221" s="91">
        <f t="shared" si="23"/>
        <v>0</v>
      </c>
      <c r="K221" s="66">
        <f t="shared" si="23"/>
        <v>0</v>
      </c>
      <c r="L221" s="66">
        <f t="shared" si="23"/>
        <v>0</v>
      </c>
    </row>
    <row r="222" spans="1:16" ht="27.75" hidden="1" customHeight="1" collapsed="1">
      <c r="A222" s="48">
        <v>3</v>
      </c>
      <c r="B222" s="49">
        <v>1</v>
      </c>
      <c r="C222" s="49">
        <v>4</v>
      </c>
      <c r="D222" s="49">
        <v>1</v>
      </c>
      <c r="E222" s="49">
        <v>1</v>
      </c>
      <c r="F222" s="51"/>
      <c r="G222" s="42" t="s">
        <v>165</v>
      </c>
      <c r="H222" s="37">
        <v>192</v>
      </c>
      <c r="I222" s="38">
        <f t="shared" si="23"/>
        <v>0</v>
      </c>
      <c r="J222" s="78">
        <f t="shared" si="23"/>
        <v>0</v>
      </c>
      <c r="K222" s="39">
        <f t="shared" si="23"/>
        <v>0</v>
      </c>
      <c r="L222" s="39">
        <f t="shared" si="23"/>
        <v>0</v>
      </c>
    </row>
    <row r="223" spans="1:16" ht="27" hidden="1" customHeight="1" collapsed="1">
      <c r="A223" s="52">
        <v>3</v>
      </c>
      <c r="B223" s="48">
        <v>1</v>
      </c>
      <c r="C223" s="49">
        <v>4</v>
      </c>
      <c r="D223" s="49">
        <v>1</v>
      </c>
      <c r="E223" s="49">
        <v>1</v>
      </c>
      <c r="F223" s="51">
        <v>1</v>
      </c>
      <c r="G223" s="42" t="s">
        <v>165</v>
      </c>
      <c r="H223" s="37">
        <v>193</v>
      </c>
      <c r="I223" s="55">
        <v>0</v>
      </c>
      <c r="J223" s="55">
        <v>0</v>
      </c>
      <c r="K223" s="55">
        <v>0</v>
      </c>
      <c r="L223" s="55">
        <v>0</v>
      </c>
    </row>
    <row r="224" spans="1:16" ht="26.25" hidden="1" customHeight="1" collapsed="1">
      <c r="A224" s="52">
        <v>3</v>
      </c>
      <c r="B224" s="49">
        <v>1</v>
      </c>
      <c r="C224" s="49">
        <v>5</v>
      </c>
      <c r="D224" s="49"/>
      <c r="E224" s="49"/>
      <c r="F224" s="51"/>
      <c r="G224" s="50" t="s">
        <v>166</v>
      </c>
      <c r="H224" s="37">
        <v>194</v>
      </c>
      <c r="I224" s="38">
        <f t="shared" ref="I224:L225" si="24">I225</f>
        <v>0</v>
      </c>
      <c r="J224" s="38">
        <f t="shared" si="24"/>
        <v>0</v>
      </c>
      <c r="K224" s="38">
        <f t="shared" si="24"/>
        <v>0</v>
      </c>
      <c r="L224" s="38">
        <f t="shared" si="24"/>
        <v>0</v>
      </c>
    </row>
    <row r="225" spans="1:12" ht="30" hidden="1" customHeight="1" collapsed="1">
      <c r="A225" s="52">
        <v>3</v>
      </c>
      <c r="B225" s="49">
        <v>1</v>
      </c>
      <c r="C225" s="49">
        <v>5</v>
      </c>
      <c r="D225" s="49">
        <v>1</v>
      </c>
      <c r="E225" s="49"/>
      <c r="F225" s="51"/>
      <c r="G225" s="50" t="s">
        <v>166</v>
      </c>
      <c r="H225" s="37">
        <v>195</v>
      </c>
      <c r="I225" s="38">
        <f t="shared" si="24"/>
        <v>0</v>
      </c>
      <c r="J225" s="38">
        <f t="shared" si="24"/>
        <v>0</v>
      </c>
      <c r="K225" s="38">
        <f t="shared" si="24"/>
        <v>0</v>
      </c>
      <c r="L225" s="38">
        <f t="shared" si="24"/>
        <v>0</v>
      </c>
    </row>
    <row r="226" spans="1:12" ht="27" hidden="1" customHeight="1" collapsed="1">
      <c r="A226" s="52">
        <v>3</v>
      </c>
      <c r="B226" s="49">
        <v>1</v>
      </c>
      <c r="C226" s="49">
        <v>5</v>
      </c>
      <c r="D226" s="49">
        <v>1</v>
      </c>
      <c r="E226" s="49">
        <v>1</v>
      </c>
      <c r="F226" s="51"/>
      <c r="G226" s="50" t="s">
        <v>166</v>
      </c>
      <c r="H226" s="37">
        <v>196</v>
      </c>
      <c r="I226" s="38">
        <f>SUM(I227:I229)</f>
        <v>0</v>
      </c>
      <c r="J226" s="38">
        <f>SUM(J227:J229)</f>
        <v>0</v>
      </c>
      <c r="K226" s="38">
        <f>SUM(K227:K229)</f>
        <v>0</v>
      </c>
      <c r="L226" s="38">
        <f>SUM(L227:L229)</f>
        <v>0</v>
      </c>
    </row>
    <row r="227" spans="1:12" ht="21" hidden="1" customHeight="1" collapsed="1">
      <c r="A227" s="52">
        <v>3</v>
      </c>
      <c r="B227" s="49">
        <v>1</v>
      </c>
      <c r="C227" s="49">
        <v>5</v>
      </c>
      <c r="D227" s="49">
        <v>1</v>
      </c>
      <c r="E227" s="49">
        <v>1</v>
      </c>
      <c r="F227" s="51">
        <v>1</v>
      </c>
      <c r="G227" s="100" t="s">
        <v>167</v>
      </c>
      <c r="H227" s="37">
        <v>197</v>
      </c>
      <c r="I227" s="55">
        <v>0</v>
      </c>
      <c r="J227" s="55">
        <v>0</v>
      </c>
      <c r="K227" s="55">
        <v>0</v>
      </c>
      <c r="L227" s="55">
        <v>0</v>
      </c>
    </row>
    <row r="228" spans="1:12" ht="25.5" hidden="1" customHeight="1" collapsed="1">
      <c r="A228" s="52">
        <v>3</v>
      </c>
      <c r="B228" s="49">
        <v>1</v>
      </c>
      <c r="C228" s="49">
        <v>5</v>
      </c>
      <c r="D228" s="49">
        <v>1</v>
      </c>
      <c r="E228" s="49">
        <v>1</v>
      </c>
      <c r="F228" s="51">
        <v>2</v>
      </c>
      <c r="G228" s="100" t="s">
        <v>168</v>
      </c>
      <c r="H228" s="37">
        <v>198</v>
      </c>
      <c r="I228" s="55">
        <v>0</v>
      </c>
      <c r="J228" s="55">
        <v>0</v>
      </c>
      <c r="K228" s="55">
        <v>0</v>
      </c>
      <c r="L228" s="55">
        <v>0</v>
      </c>
    </row>
    <row r="229" spans="1:12" ht="28.5" hidden="1" customHeight="1" collapsed="1">
      <c r="A229" s="52">
        <v>3</v>
      </c>
      <c r="B229" s="49">
        <v>1</v>
      </c>
      <c r="C229" s="49">
        <v>5</v>
      </c>
      <c r="D229" s="49">
        <v>1</v>
      </c>
      <c r="E229" s="49">
        <v>1</v>
      </c>
      <c r="F229" s="51">
        <v>3</v>
      </c>
      <c r="G229" s="100" t="s">
        <v>169</v>
      </c>
      <c r="H229" s="37">
        <v>199</v>
      </c>
      <c r="I229" s="55">
        <v>0</v>
      </c>
      <c r="J229" s="55">
        <v>0</v>
      </c>
      <c r="K229" s="55">
        <v>0</v>
      </c>
      <c r="L229" s="55">
        <v>0</v>
      </c>
    </row>
    <row r="230" spans="1:12" s="1" customFormat="1" ht="41.25" hidden="1" customHeight="1" collapsed="1">
      <c r="A230" s="33">
        <v>3</v>
      </c>
      <c r="B230" s="34">
        <v>2</v>
      </c>
      <c r="C230" s="34"/>
      <c r="D230" s="34"/>
      <c r="E230" s="34"/>
      <c r="F230" s="36"/>
      <c r="G230" s="35" t="s">
        <v>170</v>
      </c>
      <c r="H230" s="37">
        <v>200</v>
      </c>
      <c r="I230" s="38">
        <f>SUM(I231+I263)</f>
        <v>0</v>
      </c>
      <c r="J230" s="78">
        <f>SUM(J231+J263)</f>
        <v>0</v>
      </c>
      <c r="K230" s="39">
        <f>SUM(K231+K263)</f>
        <v>0</v>
      </c>
      <c r="L230" s="39">
        <f>SUM(L231+L263)</f>
        <v>0</v>
      </c>
    </row>
    <row r="231" spans="1:12" ht="26.25" hidden="1" customHeight="1" collapsed="1">
      <c r="A231" s="61">
        <v>3</v>
      </c>
      <c r="B231" s="69">
        <v>2</v>
      </c>
      <c r="C231" s="70">
        <v>1</v>
      </c>
      <c r="D231" s="70"/>
      <c r="E231" s="70"/>
      <c r="F231" s="71"/>
      <c r="G231" s="72" t="s">
        <v>171</v>
      </c>
      <c r="H231" s="37">
        <v>201</v>
      </c>
      <c r="I231" s="65">
        <f>SUM(I232+I241+I245+I249+I253+I256+I259)</f>
        <v>0</v>
      </c>
      <c r="J231" s="91">
        <f>SUM(J232+J241+J245+J249+J253+J256+J259)</f>
        <v>0</v>
      </c>
      <c r="K231" s="66">
        <f>SUM(K232+K241+K245+K249+K253+K256+K259)</f>
        <v>0</v>
      </c>
      <c r="L231" s="66">
        <f>SUM(L232+L241+L245+L249+L253+L256+L259)</f>
        <v>0</v>
      </c>
    </row>
    <row r="232" spans="1:12" ht="15.75" hidden="1" customHeight="1" collapsed="1">
      <c r="A232" s="48">
        <v>3</v>
      </c>
      <c r="B232" s="49">
        <v>2</v>
      </c>
      <c r="C232" s="49">
        <v>1</v>
      </c>
      <c r="D232" s="49">
        <v>1</v>
      </c>
      <c r="E232" s="49"/>
      <c r="F232" s="51"/>
      <c r="G232" s="50" t="s">
        <v>172</v>
      </c>
      <c r="H232" s="37">
        <v>202</v>
      </c>
      <c r="I232" s="65">
        <f>I233</f>
        <v>0</v>
      </c>
      <c r="J232" s="65">
        <f>J233</f>
        <v>0</v>
      </c>
      <c r="K232" s="65">
        <f>K233</f>
        <v>0</v>
      </c>
      <c r="L232" s="65">
        <f>L233</f>
        <v>0</v>
      </c>
    </row>
    <row r="233" spans="1:12" ht="12" hidden="1" customHeight="1" collapsed="1">
      <c r="A233" s="48">
        <v>3</v>
      </c>
      <c r="B233" s="48">
        <v>2</v>
      </c>
      <c r="C233" s="49">
        <v>1</v>
      </c>
      <c r="D233" s="49">
        <v>1</v>
      </c>
      <c r="E233" s="49">
        <v>1</v>
      </c>
      <c r="F233" s="51"/>
      <c r="G233" s="50" t="s">
        <v>173</v>
      </c>
      <c r="H233" s="37">
        <v>203</v>
      </c>
      <c r="I233" s="38">
        <f>SUM(I234:I234)</f>
        <v>0</v>
      </c>
      <c r="J233" s="78">
        <f>SUM(J234:J234)</f>
        <v>0</v>
      </c>
      <c r="K233" s="39">
        <f>SUM(K234:K234)</f>
        <v>0</v>
      </c>
      <c r="L233" s="39">
        <f>SUM(L234:L234)</f>
        <v>0</v>
      </c>
    </row>
    <row r="234" spans="1:12" ht="14.25" hidden="1" customHeight="1" collapsed="1">
      <c r="A234" s="61">
        <v>3</v>
      </c>
      <c r="B234" s="61">
        <v>2</v>
      </c>
      <c r="C234" s="70">
        <v>1</v>
      </c>
      <c r="D234" s="70">
        <v>1</v>
      </c>
      <c r="E234" s="70">
        <v>1</v>
      </c>
      <c r="F234" s="71">
        <v>1</v>
      </c>
      <c r="G234" s="72" t="s">
        <v>173</v>
      </c>
      <c r="H234" s="37">
        <v>204</v>
      </c>
      <c r="I234" s="55">
        <v>0</v>
      </c>
      <c r="J234" s="55">
        <v>0</v>
      </c>
      <c r="K234" s="55">
        <v>0</v>
      </c>
      <c r="L234" s="55">
        <v>0</v>
      </c>
    </row>
    <row r="235" spans="1:12" ht="14.25" hidden="1" customHeight="1" collapsed="1">
      <c r="A235" s="61">
        <v>3</v>
      </c>
      <c r="B235" s="70">
        <v>2</v>
      </c>
      <c r="C235" s="70">
        <v>1</v>
      </c>
      <c r="D235" s="70">
        <v>1</v>
      </c>
      <c r="E235" s="70">
        <v>2</v>
      </c>
      <c r="F235" s="71"/>
      <c r="G235" s="72" t="s">
        <v>174</v>
      </c>
      <c r="H235" s="37">
        <v>205</v>
      </c>
      <c r="I235" s="38">
        <f>SUM(I236:I237)</f>
        <v>0</v>
      </c>
      <c r="J235" s="38">
        <f>SUM(J236:J237)</f>
        <v>0</v>
      </c>
      <c r="K235" s="38">
        <f>SUM(K236:K237)</f>
        <v>0</v>
      </c>
      <c r="L235" s="38">
        <f>SUM(L236:L237)</f>
        <v>0</v>
      </c>
    </row>
    <row r="236" spans="1:12" ht="14.25" hidden="1" customHeight="1" collapsed="1">
      <c r="A236" s="61">
        <v>3</v>
      </c>
      <c r="B236" s="70">
        <v>2</v>
      </c>
      <c r="C236" s="70">
        <v>1</v>
      </c>
      <c r="D236" s="70">
        <v>1</v>
      </c>
      <c r="E236" s="70">
        <v>2</v>
      </c>
      <c r="F236" s="71">
        <v>1</v>
      </c>
      <c r="G236" s="72" t="s">
        <v>175</v>
      </c>
      <c r="H236" s="37">
        <v>206</v>
      </c>
      <c r="I236" s="55">
        <v>0</v>
      </c>
      <c r="J236" s="55">
        <v>0</v>
      </c>
      <c r="K236" s="55">
        <v>0</v>
      </c>
      <c r="L236" s="55">
        <v>0</v>
      </c>
    </row>
    <row r="237" spans="1:12" ht="14.25" hidden="1" customHeight="1" collapsed="1">
      <c r="A237" s="61">
        <v>3</v>
      </c>
      <c r="B237" s="70">
        <v>2</v>
      </c>
      <c r="C237" s="70">
        <v>1</v>
      </c>
      <c r="D237" s="70">
        <v>1</v>
      </c>
      <c r="E237" s="70">
        <v>2</v>
      </c>
      <c r="F237" s="71">
        <v>2</v>
      </c>
      <c r="G237" s="72" t="s">
        <v>176</v>
      </c>
      <c r="H237" s="37">
        <v>207</v>
      </c>
      <c r="I237" s="55">
        <v>0</v>
      </c>
      <c r="J237" s="55">
        <v>0</v>
      </c>
      <c r="K237" s="55">
        <v>0</v>
      </c>
      <c r="L237" s="55">
        <v>0</v>
      </c>
    </row>
    <row r="238" spans="1:12" ht="14.25" hidden="1" customHeight="1" collapsed="1">
      <c r="A238" s="61">
        <v>3</v>
      </c>
      <c r="B238" s="70">
        <v>2</v>
      </c>
      <c r="C238" s="70">
        <v>1</v>
      </c>
      <c r="D238" s="70">
        <v>1</v>
      </c>
      <c r="E238" s="70">
        <v>3</v>
      </c>
      <c r="F238" s="103"/>
      <c r="G238" s="72" t="s">
        <v>177</v>
      </c>
      <c r="H238" s="37">
        <v>208</v>
      </c>
      <c r="I238" s="38">
        <f>SUM(I239:I240)</f>
        <v>0</v>
      </c>
      <c r="J238" s="38">
        <f>SUM(J239:J240)</f>
        <v>0</v>
      </c>
      <c r="K238" s="38">
        <f>SUM(K239:K240)</f>
        <v>0</v>
      </c>
      <c r="L238" s="38">
        <f>SUM(L239:L240)</f>
        <v>0</v>
      </c>
    </row>
    <row r="239" spans="1:12" ht="14.25" hidden="1" customHeight="1" collapsed="1">
      <c r="A239" s="61">
        <v>3</v>
      </c>
      <c r="B239" s="70">
        <v>2</v>
      </c>
      <c r="C239" s="70">
        <v>1</v>
      </c>
      <c r="D239" s="70">
        <v>1</v>
      </c>
      <c r="E239" s="70">
        <v>3</v>
      </c>
      <c r="F239" s="71">
        <v>1</v>
      </c>
      <c r="G239" s="72" t="s">
        <v>178</v>
      </c>
      <c r="H239" s="37">
        <v>209</v>
      </c>
      <c r="I239" s="55">
        <v>0</v>
      </c>
      <c r="J239" s="55">
        <v>0</v>
      </c>
      <c r="K239" s="55">
        <v>0</v>
      </c>
      <c r="L239" s="55">
        <v>0</v>
      </c>
    </row>
    <row r="240" spans="1:12" ht="14.25" hidden="1" customHeight="1" collapsed="1">
      <c r="A240" s="61">
        <v>3</v>
      </c>
      <c r="B240" s="70">
        <v>2</v>
      </c>
      <c r="C240" s="70">
        <v>1</v>
      </c>
      <c r="D240" s="70">
        <v>1</v>
      </c>
      <c r="E240" s="70">
        <v>3</v>
      </c>
      <c r="F240" s="71">
        <v>2</v>
      </c>
      <c r="G240" s="72" t="s">
        <v>179</v>
      </c>
      <c r="H240" s="37">
        <v>210</v>
      </c>
      <c r="I240" s="55">
        <v>0</v>
      </c>
      <c r="J240" s="55">
        <v>0</v>
      </c>
      <c r="K240" s="55">
        <v>0</v>
      </c>
      <c r="L240" s="55">
        <v>0</v>
      </c>
    </row>
    <row r="241" spans="1:12" ht="27" hidden="1" customHeight="1" collapsed="1">
      <c r="A241" s="48">
        <v>3</v>
      </c>
      <c r="B241" s="49">
        <v>2</v>
      </c>
      <c r="C241" s="49">
        <v>1</v>
      </c>
      <c r="D241" s="49">
        <v>2</v>
      </c>
      <c r="E241" s="49"/>
      <c r="F241" s="51"/>
      <c r="G241" s="50" t="s">
        <v>180</v>
      </c>
      <c r="H241" s="37">
        <v>211</v>
      </c>
      <c r="I241" s="38">
        <f>I242</f>
        <v>0</v>
      </c>
      <c r="J241" s="38">
        <f>J242</f>
        <v>0</v>
      </c>
      <c r="K241" s="38">
        <f>K242</f>
        <v>0</v>
      </c>
      <c r="L241" s="38">
        <f>L242</f>
        <v>0</v>
      </c>
    </row>
    <row r="242" spans="1:12" ht="14.25" hidden="1" customHeight="1" collapsed="1">
      <c r="A242" s="48">
        <v>3</v>
      </c>
      <c r="B242" s="49">
        <v>2</v>
      </c>
      <c r="C242" s="49">
        <v>1</v>
      </c>
      <c r="D242" s="49">
        <v>2</v>
      </c>
      <c r="E242" s="49">
        <v>1</v>
      </c>
      <c r="F242" s="51"/>
      <c r="G242" s="50" t="s">
        <v>180</v>
      </c>
      <c r="H242" s="37">
        <v>212</v>
      </c>
      <c r="I242" s="38">
        <f>SUM(I243:I244)</f>
        <v>0</v>
      </c>
      <c r="J242" s="78">
        <f>SUM(J243:J244)</f>
        <v>0</v>
      </c>
      <c r="K242" s="39">
        <f>SUM(K243:K244)</f>
        <v>0</v>
      </c>
      <c r="L242" s="39">
        <f>SUM(L243:L244)</f>
        <v>0</v>
      </c>
    </row>
    <row r="243" spans="1:12" ht="27" hidden="1" customHeight="1" collapsed="1">
      <c r="A243" s="61">
        <v>3</v>
      </c>
      <c r="B243" s="69">
        <v>2</v>
      </c>
      <c r="C243" s="70">
        <v>1</v>
      </c>
      <c r="D243" s="70">
        <v>2</v>
      </c>
      <c r="E243" s="70">
        <v>1</v>
      </c>
      <c r="F243" s="71">
        <v>1</v>
      </c>
      <c r="G243" s="72" t="s">
        <v>181</v>
      </c>
      <c r="H243" s="37">
        <v>213</v>
      </c>
      <c r="I243" s="55">
        <v>0</v>
      </c>
      <c r="J243" s="55">
        <v>0</v>
      </c>
      <c r="K243" s="55">
        <v>0</v>
      </c>
      <c r="L243" s="55">
        <v>0</v>
      </c>
    </row>
    <row r="244" spans="1:12" ht="25.5" hidden="1" customHeight="1" collapsed="1">
      <c r="A244" s="48">
        <v>3</v>
      </c>
      <c r="B244" s="49">
        <v>2</v>
      </c>
      <c r="C244" s="49">
        <v>1</v>
      </c>
      <c r="D244" s="49">
        <v>2</v>
      </c>
      <c r="E244" s="49">
        <v>1</v>
      </c>
      <c r="F244" s="51">
        <v>2</v>
      </c>
      <c r="G244" s="50" t="s">
        <v>182</v>
      </c>
      <c r="H244" s="37">
        <v>214</v>
      </c>
      <c r="I244" s="55">
        <v>0</v>
      </c>
      <c r="J244" s="55">
        <v>0</v>
      </c>
      <c r="K244" s="55">
        <v>0</v>
      </c>
      <c r="L244" s="55">
        <v>0</v>
      </c>
    </row>
    <row r="245" spans="1:12" ht="26.25" hidden="1" customHeight="1" collapsed="1">
      <c r="A245" s="43">
        <v>3</v>
      </c>
      <c r="B245" s="41">
        <v>2</v>
      </c>
      <c r="C245" s="41">
        <v>1</v>
      </c>
      <c r="D245" s="41">
        <v>3</v>
      </c>
      <c r="E245" s="41"/>
      <c r="F245" s="44"/>
      <c r="G245" s="42" t="s">
        <v>183</v>
      </c>
      <c r="H245" s="37">
        <v>215</v>
      </c>
      <c r="I245" s="58">
        <f>I246</f>
        <v>0</v>
      </c>
      <c r="J245" s="79">
        <f>J246</f>
        <v>0</v>
      </c>
      <c r="K245" s="59">
        <f>K246</f>
        <v>0</v>
      </c>
      <c r="L245" s="59">
        <f>L246</f>
        <v>0</v>
      </c>
    </row>
    <row r="246" spans="1:12" ht="29.25" hidden="1" customHeight="1" collapsed="1">
      <c r="A246" s="48">
        <v>3</v>
      </c>
      <c r="B246" s="49">
        <v>2</v>
      </c>
      <c r="C246" s="49">
        <v>1</v>
      </c>
      <c r="D246" s="49">
        <v>3</v>
      </c>
      <c r="E246" s="49">
        <v>1</v>
      </c>
      <c r="F246" s="51"/>
      <c r="G246" s="42" t="s">
        <v>183</v>
      </c>
      <c r="H246" s="37">
        <v>216</v>
      </c>
      <c r="I246" s="38">
        <f>I247+I248</f>
        <v>0</v>
      </c>
      <c r="J246" s="38">
        <f>J247+J248</f>
        <v>0</v>
      </c>
      <c r="K246" s="38">
        <f>K247+K248</f>
        <v>0</v>
      </c>
      <c r="L246" s="38">
        <f>L247+L248</f>
        <v>0</v>
      </c>
    </row>
    <row r="247" spans="1:12" ht="30" hidden="1" customHeight="1" collapsed="1">
      <c r="A247" s="48">
        <v>3</v>
      </c>
      <c r="B247" s="49">
        <v>2</v>
      </c>
      <c r="C247" s="49">
        <v>1</v>
      </c>
      <c r="D247" s="49">
        <v>3</v>
      </c>
      <c r="E247" s="49">
        <v>1</v>
      </c>
      <c r="F247" s="51">
        <v>1</v>
      </c>
      <c r="G247" s="50" t="s">
        <v>184</v>
      </c>
      <c r="H247" s="37">
        <v>217</v>
      </c>
      <c r="I247" s="55">
        <v>0</v>
      </c>
      <c r="J247" s="55">
        <v>0</v>
      </c>
      <c r="K247" s="55">
        <v>0</v>
      </c>
      <c r="L247" s="55">
        <v>0</v>
      </c>
    </row>
    <row r="248" spans="1:12" ht="27.75" hidden="1" customHeight="1" collapsed="1">
      <c r="A248" s="48">
        <v>3</v>
      </c>
      <c r="B248" s="49">
        <v>2</v>
      </c>
      <c r="C248" s="49">
        <v>1</v>
      </c>
      <c r="D248" s="49">
        <v>3</v>
      </c>
      <c r="E248" s="49">
        <v>1</v>
      </c>
      <c r="F248" s="51">
        <v>2</v>
      </c>
      <c r="G248" s="50" t="s">
        <v>185</v>
      </c>
      <c r="H248" s="37">
        <v>218</v>
      </c>
      <c r="I248" s="98">
        <v>0</v>
      </c>
      <c r="J248" s="95">
        <v>0</v>
      </c>
      <c r="K248" s="98">
        <v>0</v>
      </c>
      <c r="L248" s="98">
        <v>0</v>
      </c>
    </row>
    <row r="249" spans="1:12" ht="12" hidden="1" customHeight="1" collapsed="1">
      <c r="A249" s="48">
        <v>3</v>
      </c>
      <c r="B249" s="49">
        <v>2</v>
      </c>
      <c r="C249" s="49">
        <v>1</v>
      </c>
      <c r="D249" s="49">
        <v>4</v>
      </c>
      <c r="E249" s="49"/>
      <c r="F249" s="51"/>
      <c r="G249" s="50" t="s">
        <v>186</v>
      </c>
      <c r="H249" s="37">
        <v>219</v>
      </c>
      <c r="I249" s="38">
        <f>I250</f>
        <v>0</v>
      </c>
      <c r="J249" s="39">
        <f>J250</f>
        <v>0</v>
      </c>
      <c r="K249" s="38">
        <f>K250</f>
        <v>0</v>
      </c>
      <c r="L249" s="39">
        <f>L250</f>
        <v>0</v>
      </c>
    </row>
    <row r="250" spans="1:12" ht="14.25" hidden="1" customHeight="1" collapsed="1">
      <c r="A250" s="43">
        <v>3</v>
      </c>
      <c r="B250" s="41">
        <v>2</v>
      </c>
      <c r="C250" s="41">
        <v>1</v>
      </c>
      <c r="D250" s="41">
        <v>4</v>
      </c>
      <c r="E250" s="41">
        <v>1</v>
      </c>
      <c r="F250" s="44"/>
      <c r="G250" s="42" t="s">
        <v>186</v>
      </c>
      <c r="H250" s="37">
        <v>220</v>
      </c>
      <c r="I250" s="58">
        <f>SUM(I251:I252)</f>
        <v>0</v>
      </c>
      <c r="J250" s="79">
        <f>SUM(J251:J252)</f>
        <v>0</v>
      </c>
      <c r="K250" s="59">
        <f>SUM(K251:K252)</f>
        <v>0</v>
      </c>
      <c r="L250" s="59">
        <f>SUM(L251:L252)</f>
        <v>0</v>
      </c>
    </row>
    <row r="251" spans="1:12" ht="25.5" hidden="1" customHeight="1" collapsed="1">
      <c r="A251" s="48">
        <v>3</v>
      </c>
      <c r="B251" s="49">
        <v>2</v>
      </c>
      <c r="C251" s="49">
        <v>1</v>
      </c>
      <c r="D251" s="49">
        <v>4</v>
      </c>
      <c r="E251" s="49">
        <v>1</v>
      </c>
      <c r="F251" s="51">
        <v>1</v>
      </c>
      <c r="G251" s="50" t="s">
        <v>187</v>
      </c>
      <c r="H251" s="37">
        <v>221</v>
      </c>
      <c r="I251" s="55">
        <v>0</v>
      </c>
      <c r="J251" s="55">
        <v>0</v>
      </c>
      <c r="K251" s="55">
        <v>0</v>
      </c>
      <c r="L251" s="55">
        <v>0</v>
      </c>
    </row>
    <row r="252" spans="1:12" ht="18.75" hidden="1" customHeight="1" collapsed="1">
      <c r="A252" s="48">
        <v>3</v>
      </c>
      <c r="B252" s="49">
        <v>2</v>
      </c>
      <c r="C252" s="49">
        <v>1</v>
      </c>
      <c r="D252" s="49">
        <v>4</v>
      </c>
      <c r="E252" s="49">
        <v>1</v>
      </c>
      <c r="F252" s="51">
        <v>2</v>
      </c>
      <c r="G252" s="50" t="s">
        <v>188</v>
      </c>
      <c r="H252" s="37">
        <v>222</v>
      </c>
      <c r="I252" s="55">
        <v>0</v>
      </c>
      <c r="J252" s="55">
        <v>0</v>
      </c>
      <c r="K252" s="55">
        <v>0</v>
      </c>
      <c r="L252" s="55">
        <v>0</v>
      </c>
    </row>
    <row r="253" spans="1:12" hidden="1" collapsed="1">
      <c r="A253" s="48">
        <v>3</v>
      </c>
      <c r="B253" s="49">
        <v>2</v>
      </c>
      <c r="C253" s="49">
        <v>1</v>
      </c>
      <c r="D253" s="49">
        <v>5</v>
      </c>
      <c r="E253" s="49"/>
      <c r="F253" s="51"/>
      <c r="G253" s="50" t="s">
        <v>189</v>
      </c>
      <c r="H253" s="37">
        <v>223</v>
      </c>
      <c r="I253" s="38">
        <f t="shared" ref="I253:L254" si="25">I254</f>
        <v>0</v>
      </c>
      <c r="J253" s="78">
        <f t="shared" si="25"/>
        <v>0</v>
      </c>
      <c r="K253" s="39">
        <f t="shared" si="25"/>
        <v>0</v>
      </c>
      <c r="L253" s="39">
        <f t="shared" si="25"/>
        <v>0</v>
      </c>
    </row>
    <row r="254" spans="1:12" ht="16.5" hidden="1" customHeight="1" collapsed="1">
      <c r="A254" s="48">
        <v>3</v>
      </c>
      <c r="B254" s="49">
        <v>2</v>
      </c>
      <c r="C254" s="49">
        <v>1</v>
      </c>
      <c r="D254" s="49">
        <v>5</v>
      </c>
      <c r="E254" s="49">
        <v>1</v>
      </c>
      <c r="F254" s="51"/>
      <c r="G254" s="50" t="s">
        <v>189</v>
      </c>
      <c r="H254" s="37">
        <v>224</v>
      </c>
      <c r="I254" s="39">
        <f t="shared" si="25"/>
        <v>0</v>
      </c>
      <c r="J254" s="78">
        <f t="shared" si="25"/>
        <v>0</v>
      </c>
      <c r="K254" s="39">
        <f t="shared" si="25"/>
        <v>0</v>
      </c>
      <c r="L254" s="39">
        <f t="shared" si="25"/>
        <v>0</v>
      </c>
    </row>
    <row r="255" spans="1:12" hidden="1" collapsed="1">
      <c r="A255" s="69">
        <v>3</v>
      </c>
      <c r="B255" s="70">
        <v>2</v>
      </c>
      <c r="C255" s="70">
        <v>1</v>
      </c>
      <c r="D255" s="70">
        <v>5</v>
      </c>
      <c r="E255" s="70">
        <v>1</v>
      </c>
      <c r="F255" s="71">
        <v>1</v>
      </c>
      <c r="G255" s="50" t="s">
        <v>189</v>
      </c>
      <c r="H255" s="37">
        <v>225</v>
      </c>
      <c r="I255" s="98">
        <v>0</v>
      </c>
      <c r="J255" s="98">
        <v>0</v>
      </c>
      <c r="K255" s="98">
        <v>0</v>
      </c>
      <c r="L255" s="98">
        <v>0</v>
      </c>
    </row>
    <row r="256" spans="1:12" hidden="1" collapsed="1">
      <c r="A256" s="48">
        <v>3</v>
      </c>
      <c r="B256" s="49">
        <v>2</v>
      </c>
      <c r="C256" s="49">
        <v>1</v>
      </c>
      <c r="D256" s="49">
        <v>6</v>
      </c>
      <c r="E256" s="49"/>
      <c r="F256" s="51"/>
      <c r="G256" s="50" t="s">
        <v>190</v>
      </c>
      <c r="H256" s="37">
        <v>226</v>
      </c>
      <c r="I256" s="38">
        <f t="shared" ref="I256:L257" si="26">I257</f>
        <v>0</v>
      </c>
      <c r="J256" s="78">
        <f t="shared" si="26"/>
        <v>0</v>
      </c>
      <c r="K256" s="39">
        <f t="shared" si="26"/>
        <v>0</v>
      </c>
      <c r="L256" s="39">
        <f t="shared" si="26"/>
        <v>0</v>
      </c>
    </row>
    <row r="257" spans="1:12" hidden="1" collapsed="1">
      <c r="A257" s="48">
        <v>3</v>
      </c>
      <c r="B257" s="48">
        <v>2</v>
      </c>
      <c r="C257" s="49">
        <v>1</v>
      </c>
      <c r="D257" s="49">
        <v>6</v>
      </c>
      <c r="E257" s="49">
        <v>1</v>
      </c>
      <c r="F257" s="51"/>
      <c r="G257" s="50" t="s">
        <v>190</v>
      </c>
      <c r="H257" s="37">
        <v>227</v>
      </c>
      <c r="I257" s="38">
        <f t="shared" si="26"/>
        <v>0</v>
      </c>
      <c r="J257" s="78">
        <f t="shared" si="26"/>
        <v>0</v>
      </c>
      <c r="K257" s="39">
        <f t="shared" si="26"/>
        <v>0</v>
      </c>
      <c r="L257" s="39">
        <f t="shared" si="26"/>
        <v>0</v>
      </c>
    </row>
    <row r="258" spans="1:12" ht="15.75" hidden="1" customHeight="1" collapsed="1">
      <c r="A258" s="43">
        <v>3</v>
      </c>
      <c r="B258" s="43">
        <v>2</v>
      </c>
      <c r="C258" s="49">
        <v>1</v>
      </c>
      <c r="D258" s="49">
        <v>6</v>
      </c>
      <c r="E258" s="49">
        <v>1</v>
      </c>
      <c r="F258" s="51">
        <v>1</v>
      </c>
      <c r="G258" s="50" t="s">
        <v>190</v>
      </c>
      <c r="H258" s="37">
        <v>228</v>
      </c>
      <c r="I258" s="98">
        <v>0</v>
      </c>
      <c r="J258" s="98">
        <v>0</v>
      </c>
      <c r="K258" s="98">
        <v>0</v>
      </c>
      <c r="L258" s="98">
        <v>0</v>
      </c>
    </row>
    <row r="259" spans="1:12" ht="13.5" hidden="1" customHeight="1" collapsed="1">
      <c r="A259" s="48">
        <v>3</v>
      </c>
      <c r="B259" s="48">
        <v>2</v>
      </c>
      <c r="C259" s="49">
        <v>1</v>
      </c>
      <c r="D259" s="49">
        <v>7</v>
      </c>
      <c r="E259" s="49"/>
      <c r="F259" s="51"/>
      <c r="G259" s="50" t="s">
        <v>191</v>
      </c>
      <c r="H259" s="37">
        <v>229</v>
      </c>
      <c r="I259" s="38">
        <f>I260</f>
        <v>0</v>
      </c>
      <c r="J259" s="78">
        <f>J260</f>
        <v>0</v>
      </c>
      <c r="K259" s="39">
        <f>K260</f>
        <v>0</v>
      </c>
      <c r="L259" s="39">
        <f>L260</f>
        <v>0</v>
      </c>
    </row>
    <row r="260" spans="1:12" hidden="1" collapsed="1">
      <c r="A260" s="48">
        <v>3</v>
      </c>
      <c r="B260" s="49">
        <v>2</v>
      </c>
      <c r="C260" s="49">
        <v>1</v>
      </c>
      <c r="D260" s="49">
        <v>7</v>
      </c>
      <c r="E260" s="49">
        <v>1</v>
      </c>
      <c r="F260" s="51"/>
      <c r="G260" s="50" t="s">
        <v>191</v>
      </c>
      <c r="H260" s="37">
        <v>230</v>
      </c>
      <c r="I260" s="38">
        <f>I261+I262</f>
        <v>0</v>
      </c>
      <c r="J260" s="38">
        <f>J261+J262</f>
        <v>0</v>
      </c>
      <c r="K260" s="38">
        <f>K261+K262</f>
        <v>0</v>
      </c>
      <c r="L260" s="38">
        <f>L261+L262</f>
        <v>0</v>
      </c>
    </row>
    <row r="261" spans="1:12" ht="27" hidden="1" customHeight="1" collapsed="1">
      <c r="A261" s="48">
        <v>3</v>
      </c>
      <c r="B261" s="49">
        <v>2</v>
      </c>
      <c r="C261" s="49">
        <v>1</v>
      </c>
      <c r="D261" s="49">
        <v>7</v>
      </c>
      <c r="E261" s="49">
        <v>1</v>
      </c>
      <c r="F261" s="51">
        <v>1</v>
      </c>
      <c r="G261" s="50" t="s">
        <v>192</v>
      </c>
      <c r="H261" s="37">
        <v>231</v>
      </c>
      <c r="I261" s="54">
        <v>0</v>
      </c>
      <c r="J261" s="55">
        <v>0</v>
      </c>
      <c r="K261" s="55">
        <v>0</v>
      </c>
      <c r="L261" s="55">
        <v>0</v>
      </c>
    </row>
    <row r="262" spans="1:12" ht="24.75" hidden="1" customHeight="1" collapsed="1">
      <c r="A262" s="48">
        <v>3</v>
      </c>
      <c r="B262" s="49">
        <v>2</v>
      </c>
      <c r="C262" s="49">
        <v>1</v>
      </c>
      <c r="D262" s="49">
        <v>7</v>
      </c>
      <c r="E262" s="49">
        <v>1</v>
      </c>
      <c r="F262" s="51">
        <v>2</v>
      </c>
      <c r="G262" s="50" t="s">
        <v>193</v>
      </c>
      <c r="H262" s="37">
        <v>232</v>
      </c>
      <c r="I262" s="55">
        <v>0</v>
      </c>
      <c r="J262" s="55">
        <v>0</v>
      </c>
      <c r="K262" s="55">
        <v>0</v>
      </c>
      <c r="L262" s="55">
        <v>0</v>
      </c>
    </row>
    <row r="263" spans="1:12" ht="38.25" hidden="1" customHeight="1" collapsed="1">
      <c r="A263" s="48">
        <v>3</v>
      </c>
      <c r="B263" s="49">
        <v>2</v>
      </c>
      <c r="C263" s="49">
        <v>2</v>
      </c>
      <c r="D263" s="104"/>
      <c r="E263" s="104"/>
      <c r="F263" s="105"/>
      <c r="G263" s="50" t="s">
        <v>194</v>
      </c>
      <c r="H263" s="37">
        <v>233</v>
      </c>
      <c r="I263" s="38">
        <f>SUM(I264+I273+I277+I281+I285+I288+I291)</f>
        <v>0</v>
      </c>
      <c r="J263" s="78">
        <f>SUM(J264+J273+J277+J281+J285+J288+J291)</f>
        <v>0</v>
      </c>
      <c r="K263" s="39">
        <f>SUM(K264+K273+K277+K281+K285+K288+K291)</f>
        <v>0</v>
      </c>
      <c r="L263" s="39">
        <f>SUM(L264+L273+L277+L281+L285+L288+L291)</f>
        <v>0</v>
      </c>
    </row>
    <row r="264" spans="1:12" hidden="1" collapsed="1">
      <c r="A264" s="48">
        <v>3</v>
      </c>
      <c r="B264" s="49">
        <v>2</v>
      </c>
      <c r="C264" s="49">
        <v>2</v>
      </c>
      <c r="D264" s="49">
        <v>1</v>
      </c>
      <c r="E264" s="49"/>
      <c r="F264" s="51"/>
      <c r="G264" s="50" t="s">
        <v>195</v>
      </c>
      <c r="H264" s="37">
        <v>234</v>
      </c>
      <c r="I264" s="38">
        <f>I265</f>
        <v>0</v>
      </c>
      <c r="J264" s="38">
        <f>J265</f>
        <v>0</v>
      </c>
      <c r="K264" s="38">
        <f>K265</f>
        <v>0</v>
      </c>
      <c r="L264" s="38">
        <f>L265</f>
        <v>0</v>
      </c>
    </row>
    <row r="265" spans="1:12" hidden="1" collapsed="1">
      <c r="A265" s="52">
        <v>3</v>
      </c>
      <c r="B265" s="48">
        <v>2</v>
      </c>
      <c r="C265" s="49">
        <v>2</v>
      </c>
      <c r="D265" s="49">
        <v>1</v>
      </c>
      <c r="E265" s="49">
        <v>1</v>
      </c>
      <c r="F265" s="51"/>
      <c r="G265" s="50" t="s">
        <v>173</v>
      </c>
      <c r="H265" s="37">
        <v>235</v>
      </c>
      <c r="I265" s="38">
        <f>SUM(I266)</f>
        <v>0</v>
      </c>
      <c r="J265" s="38">
        <f>SUM(J266)</f>
        <v>0</v>
      </c>
      <c r="K265" s="38">
        <f>SUM(K266)</f>
        <v>0</v>
      </c>
      <c r="L265" s="38">
        <f>SUM(L266)</f>
        <v>0</v>
      </c>
    </row>
    <row r="266" spans="1:12" hidden="1" collapsed="1">
      <c r="A266" s="52">
        <v>3</v>
      </c>
      <c r="B266" s="48">
        <v>2</v>
      </c>
      <c r="C266" s="49">
        <v>2</v>
      </c>
      <c r="D266" s="49">
        <v>1</v>
      </c>
      <c r="E266" s="49">
        <v>1</v>
      </c>
      <c r="F266" s="51">
        <v>1</v>
      </c>
      <c r="G266" s="50" t="s">
        <v>173</v>
      </c>
      <c r="H266" s="37">
        <v>236</v>
      </c>
      <c r="I266" s="55">
        <v>0</v>
      </c>
      <c r="J266" s="55">
        <v>0</v>
      </c>
      <c r="K266" s="55">
        <v>0</v>
      </c>
      <c r="L266" s="55">
        <v>0</v>
      </c>
    </row>
    <row r="267" spans="1:12" ht="15" hidden="1" customHeight="1" collapsed="1">
      <c r="A267" s="52">
        <v>3</v>
      </c>
      <c r="B267" s="48">
        <v>2</v>
      </c>
      <c r="C267" s="49">
        <v>2</v>
      </c>
      <c r="D267" s="49">
        <v>1</v>
      </c>
      <c r="E267" s="49">
        <v>2</v>
      </c>
      <c r="F267" s="51"/>
      <c r="G267" s="50" t="s">
        <v>196</v>
      </c>
      <c r="H267" s="37">
        <v>237</v>
      </c>
      <c r="I267" s="38">
        <f>SUM(I268:I269)</f>
        <v>0</v>
      </c>
      <c r="J267" s="38">
        <f>SUM(J268:J269)</f>
        <v>0</v>
      </c>
      <c r="K267" s="38">
        <f>SUM(K268:K269)</f>
        <v>0</v>
      </c>
      <c r="L267" s="38">
        <f>SUM(L268:L269)</f>
        <v>0</v>
      </c>
    </row>
    <row r="268" spans="1:12" ht="15" hidden="1" customHeight="1" collapsed="1">
      <c r="A268" s="52">
        <v>3</v>
      </c>
      <c r="B268" s="48">
        <v>2</v>
      </c>
      <c r="C268" s="49">
        <v>2</v>
      </c>
      <c r="D268" s="49">
        <v>1</v>
      </c>
      <c r="E268" s="49">
        <v>2</v>
      </c>
      <c r="F268" s="51">
        <v>1</v>
      </c>
      <c r="G268" s="50" t="s">
        <v>175</v>
      </c>
      <c r="H268" s="37">
        <v>238</v>
      </c>
      <c r="I268" s="55">
        <v>0</v>
      </c>
      <c r="J268" s="54">
        <v>0</v>
      </c>
      <c r="K268" s="55">
        <v>0</v>
      </c>
      <c r="L268" s="55">
        <v>0</v>
      </c>
    </row>
    <row r="269" spans="1:12" ht="15" hidden="1" customHeight="1" collapsed="1">
      <c r="A269" s="52">
        <v>3</v>
      </c>
      <c r="B269" s="48">
        <v>2</v>
      </c>
      <c r="C269" s="49">
        <v>2</v>
      </c>
      <c r="D269" s="49">
        <v>1</v>
      </c>
      <c r="E269" s="49">
        <v>2</v>
      </c>
      <c r="F269" s="51">
        <v>2</v>
      </c>
      <c r="G269" s="50" t="s">
        <v>176</v>
      </c>
      <c r="H269" s="37">
        <v>239</v>
      </c>
      <c r="I269" s="55">
        <v>0</v>
      </c>
      <c r="J269" s="54">
        <v>0</v>
      </c>
      <c r="K269" s="55">
        <v>0</v>
      </c>
      <c r="L269" s="55">
        <v>0</v>
      </c>
    </row>
    <row r="270" spans="1:12" ht="15" hidden="1" customHeight="1" collapsed="1">
      <c r="A270" s="52">
        <v>3</v>
      </c>
      <c r="B270" s="48">
        <v>2</v>
      </c>
      <c r="C270" s="49">
        <v>2</v>
      </c>
      <c r="D270" s="49">
        <v>1</v>
      </c>
      <c r="E270" s="49">
        <v>3</v>
      </c>
      <c r="F270" s="51"/>
      <c r="G270" s="50" t="s">
        <v>177</v>
      </c>
      <c r="H270" s="37">
        <v>240</v>
      </c>
      <c r="I270" s="38">
        <f>SUM(I271:I272)</f>
        <v>0</v>
      </c>
      <c r="J270" s="38">
        <f>SUM(J271:J272)</f>
        <v>0</v>
      </c>
      <c r="K270" s="38">
        <f>SUM(K271:K272)</f>
        <v>0</v>
      </c>
      <c r="L270" s="38">
        <f>SUM(L271:L272)</f>
        <v>0</v>
      </c>
    </row>
    <row r="271" spans="1:12" ht="15" hidden="1" customHeight="1" collapsed="1">
      <c r="A271" s="52">
        <v>3</v>
      </c>
      <c r="B271" s="48">
        <v>2</v>
      </c>
      <c r="C271" s="49">
        <v>2</v>
      </c>
      <c r="D271" s="49">
        <v>1</v>
      </c>
      <c r="E271" s="49">
        <v>3</v>
      </c>
      <c r="F271" s="51">
        <v>1</v>
      </c>
      <c r="G271" s="50" t="s">
        <v>178</v>
      </c>
      <c r="H271" s="37">
        <v>241</v>
      </c>
      <c r="I271" s="55">
        <v>0</v>
      </c>
      <c r="J271" s="54">
        <v>0</v>
      </c>
      <c r="K271" s="55">
        <v>0</v>
      </c>
      <c r="L271" s="55">
        <v>0</v>
      </c>
    </row>
    <row r="272" spans="1:12" ht="15" hidden="1" customHeight="1" collapsed="1">
      <c r="A272" s="52">
        <v>3</v>
      </c>
      <c r="B272" s="48">
        <v>2</v>
      </c>
      <c r="C272" s="49">
        <v>2</v>
      </c>
      <c r="D272" s="49">
        <v>1</v>
      </c>
      <c r="E272" s="49">
        <v>3</v>
      </c>
      <c r="F272" s="51">
        <v>2</v>
      </c>
      <c r="G272" s="50" t="s">
        <v>197</v>
      </c>
      <c r="H272" s="37">
        <v>242</v>
      </c>
      <c r="I272" s="55">
        <v>0</v>
      </c>
      <c r="J272" s="54">
        <v>0</v>
      </c>
      <c r="K272" s="55">
        <v>0</v>
      </c>
      <c r="L272" s="55">
        <v>0</v>
      </c>
    </row>
    <row r="273" spans="1:12" ht="25.5" hidden="1" customHeight="1" collapsed="1">
      <c r="A273" s="52">
        <v>3</v>
      </c>
      <c r="B273" s="48">
        <v>2</v>
      </c>
      <c r="C273" s="49">
        <v>2</v>
      </c>
      <c r="D273" s="49">
        <v>2</v>
      </c>
      <c r="E273" s="49"/>
      <c r="F273" s="51"/>
      <c r="G273" s="50" t="s">
        <v>198</v>
      </c>
      <c r="H273" s="37">
        <v>243</v>
      </c>
      <c r="I273" s="38">
        <f>I274</f>
        <v>0</v>
      </c>
      <c r="J273" s="39">
        <f>J274</f>
        <v>0</v>
      </c>
      <c r="K273" s="38">
        <f>K274</f>
        <v>0</v>
      </c>
      <c r="L273" s="39">
        <f>L274</f>
        <v>0</v>
      </c>
    </row>
    <row r="274" spans="1:12" ht="20.25" hidden="1" customHeight="1" collapsed="1">
      <c r="A274" s="48">
        <v>3</v>
      </c>
      <c r="B274" s="49">
        <v>2</v>
      </c>
      <c r="C274" s="41">
        <v>2</v>
      </c>
      <c r="D274" s="41">
        <v>2</v>
      </c>
      <c r="E274" s="41">
        <v>1</v>
      </c>
      <c r="F274" s="44"/>
      <c r="G274" s="50" t="s">
        <v>198</v>
      </c>
      <c r="H274" s="37">
        <v>244</v>
      </c>
      <c r="I274" s="58">
        <f>SUM(I275:I276)</f>
        <v>0</v>
      </c>
      <c r="J274" s="79">
        <f>SUM(J275:J276)</f>
        <v>0</v>
      </c>
      <c r="K274" s="59">
        <f>SUM(K275:K276)</f>
        <v>0</v>
      </c>
      <c r="L274" s="59">
        <f>SUM(L275:L276)</f>
        <v>0</v>
      </c>
    </row>
    <row r="275" spans="1:12" ht="25.5" hidden="1" customHeight="1" collapsed="1">
      <c r="A275" s="48">
        <v>3</v>
      </c>
      <c r="B275" s="49">
        <v>2</v>
      </c>
      <c r="C275" s="49">
        <v>2</v>
      </c>
      <c r="D275" s="49">
        <v>2</v>
      </c>
      <c r="E275" s="49">
        <v>1</v>
      </c>
      <c r="F275" s="51">
        <v>1</v>
      </c>
      <c r="G275" s="50" t="s">
        <v>199</v>
      </c>
      <c r="H275" s="37">
        <v>245</v>
      </c>
      <c r="I275" s="55">
        <v>0</v>
      </c>
      <c r="J275" s="55">
        <v>0</v>
      </c>
      <c r="K275" s="55">
        <v>0</v>
      </c>
      <c r="L275" s="55">
        <v>0</v>
      </c>
    </row>
    <row r="276" spans="1:12" ht="25.5" hidden="1" customHeight="1" collapsed="1">
      <c r="A276" s="48">
        <v>3</v>
      </c>
      <c r="B276" s="49">
        <v>2</v>
      </c>
      <c r="C276" s="49">
        <v>2</v>
      </c>
      <c r="D276" s="49">
        <v>2</v>
      </c>
      <c r="E276" s="49">
        <v>1</v>
      </c>
      <c r="F276" s="51">
        <v>2</v>
      </c>
      <c r="G276" s="52" t="s">
        <v>200</v>
      </c>
      <c r="H276" s="37">
        <v>246</v>
      </c>
      <c r="I276" s="55">
        <v>0</v>
      </c>
      <c r="J276" s="55">
        <v>0</v>
      </c>
      <c r="K276" s="55">
        <v>0</v>
      </c>
      <c r="L276" s="55">
        <v>0</v>
      </c>
    </row>
    <row r="277" spans="1:12" ht="25.5" hidden="1" customHeight="1" collapsed="1">
      <c r="A277" s="48">
        <v>3</v>
      </c>
      <c r="B277" s="49">
        <v>2</v>
      </c>
      <c r="C277" s="49">
        <v>2</v>
      </c>
      <c r="D277" s="49">
        <v>3</v>
      </c>
      <c r="E277" s="49"/>
      <c r="F277" s="51"/>
      <c r="G277" s="50" t="s">
        <v>201</v>
      </c>
      <c r="H277" s="37">
        <v>247</v>
      </c>
      <c r="I277" s="38">
        <f>I278</f>
        <v>0</v>
      </c>
      <c r="J277" s="78">
        <f>J278</f>
        <v>0</v>
      </c>
      <c r="K277" s="39">
        <f>K278</f>
        <v>0</v>
      </c>
      <c r="L277" s="39">
        <f>L278</f>
        <v>0</v>
      </c>
    </row>
    <row r="278" spans="1:12" ht="30" hidden="1" customHeight="1" collapsed="1">
      <c r="A278" s="43">
        <v>3</v>
      </c>
      <c r="B278" s="49">
        <v>2</v>
      </c>
      <c r="C278" s="49">
        <v>2</v>
      </c>
      <c r="D278" s="49">
        <v>3</v>
      </c>
      <c r="E278" s="49">
        <v>1</v>
      </c>
      <c r="F278" s="51"/>
      <c r="G278" s="50" t="s">
        <v>201</v>
      </c>
      <c r="H278" s="37">
        <v>248</v>
      </c>
      <c r="I278" s="38">
        <f>I279+I280</f>
        <v>0</v>
      </c>
      <c r="J278" s="38">
        <f>J279+J280</f>
        <v>0</v>
      </c>
      <c r="K278" s="38">
        <f>K279+K280</f>
        <v>0</v>
      </c>
      <c r="L278" s="38">
        <f>L279+L280</f>
        <v>0</v>
      </c>
    </row>
    <row r="279" spans="1:12" ht="31.5" hidden="1" customHeight="1" collapsed="1">
      <c r="A279" s="43">
        <v>3</v>
      </c>
      <c r="B279" s="49">
        <v>2</v>
      </c>
      <c r="C279" s="49">
        <v>2</v>
      </c>
      <c r="D279" s="49">
        <v>3</v>
      </c>
      <c r="E279" s="49">
        <v>1</v>
      </c>
      <c r="F279" s="51">
        <v>1</v>
      </c>
      <c r="G279" s="50" t="s">
        <v>202</v>
      </c>
      <c r="H279" s="37">
        <v>249</v>
      </c>
      <c r="I279" s="55">
        <v>0</v>
      </c>
      <c r="J279" s="55">
        <v>0</v>
      </c>
      <c r="K279" s="55">
        <v>0</v>
      </c>
      <c r="L279" s="55">
        <v>0</v>
      </c>
    </row>
    <row r="280" spans="1:12" ht="25.5" hidden="1" customHeight="1" collapsed="1">
      <c r="A280" s="43">
        <v>3</v>
      </c>
      <c r="B280" s="49">
        <v>2</v>
      </c>
      <c r="C280" s="49">
        <v>2</v>
      </c>
      <c r="D280" s="49">
        <v>3</v>
      </c>
      <c r="E280" s="49">
        <v>1</v>
      </c>
      <c r="F280" s="51">
        <v>2</v>
      </c>
      <c r="G280" s="50" t="s">
        <v>203</v>
      </c>
      <c r="H280" s="37">
        <v>250</v>
      </c>
      <c r="I280" s="55">
        <v>0</v>
      </c>
      <c r="J280" s="55">
        <v>0</v>
      </c>
      <c r="K280" s="55">
        <v>0</v>
      </c>
      <c r="L280" s="55">
        <v>0</v>
      </c>
    </row>
    <row r="281" spans="1:12" ht="22.5" hidden="1" customHeight="1" collapsed="1">
      <c r="A281" s="48">
        <v>3</v>
      </c>
      <c r="B281" s="49">
        <v>2</v>
      </c>
      <c r="C281" s="49">
        <v>2</v>
      </c>
      <c r="D281" s="49">
        <v>4</v>
      </c>
      <c r="E281" s="49"/>
      <c r="F281" s="51"/>
      <c r="G281" s="50" t="s">
        <v>204</v>
      </c>
      <c r="H281" s="37">
        <v>251</v>
      </c>
      <c r="I281" s="38">
        <f>I282</f>
        <v>0</v>
      </c>
      <c r="J281" s="78">
        <f>J282</f>
        <v>0</v>
      </c>
      <c r="K281" s="39">
        <f>K282</f>
        <v>0</v>
      </c>
      <c r="L281" s="39">
        <f>L282</f>
        <v>0</v>
      </c>
    </row>
    <row r="282" spans="1:12" hidden="1" collapsed="1">
      <c r="A282" s="48">
        <v>3</v>
      </c>
      <c r="B282" s="49">
        <v>2</v>
      </c>
      <c r="C282" s="49">
        <v>2</v>
      </c>
      <c r="D282" s="49">
        <v>4</v>
      </c>
      <c r="E282" s="49">
        <v>1</v>
      </c>
      <c r="F282" s="51"/>
      <c r="G282" s="50" t="s">
        <v>204</v>
      </c>
      <c r="H282" s="37">
        <v>252</v>
      </c>
      <c r="I282" s="38">
        <f>SUM(I283:I284)</f>
        <v>0</v>
      </c>
      <c r="J282" s="78">
        <f>SUM(J283:J284)</f>
        <v>0</v>
      </c>
      <c r="K282" s="39">
        <f>SUM(K283:K284)</f>
        <v>0</v>
      </c>
      <c r="L282" s="39">
        <f>SUM(L283:L284)</f>
        <v>0</v>
      </c>
    </row>
    <row r="283" spans="1:12" ht="30.75" hidden="1" customHeight="1" collapsed="1">
      <c r="A283" s="48">
        <v>3</v>
      </c>
      <c r="B283" s="49">
        <v>2</v>
      </c>
      <c r="C283" s="49">
        <v>2</v>
      </c>
      <c r="D283" s="49">
        <v>4</v>
      </c>
      <c r="E283" s="49">
        <v>1</v>
      </c>
      <c r="F283" s="51">
        <v>1</v>
      </c>
      <c r="G283" s="50" t="s">
        <v>205</v>
      </c>
      <c r="H283" s="37">
        <v>253</v>
      </c>
      <c r="I283" s="55">
        <v>0</v>
      </c>
      <c r="J283" s="55">
        <v>0</v>
      </c>
      <c r="K283" s="55">
        <v>0</v>
      </c>
      <c r="L283" s="55">
        <v>0</v>
      </c>
    </row>
    <row r="284" spans="1:12" ht="27.75" hidden="1" customHeight="1" collapsed="1">
      <c r="A284" s="43">
        <v>3</v>
      </c>
      <c r="B284" s="41">
        <v>2</v>
      </c>
      <c r="C284" s="41">
        <v>2</v>
      </c>
      <c r="D284" s="41">
        <v>4</v>
      </c>
      <c r="E284" s="41">
        <v>1</v>
      </c>
      <c r="F284" s="44">
        <v>2</v>
      </c>
      <c r="G284" s="52" t="s">
        <v>206</v>
      </c>
      <c r="H284" s="37">
        <v>254</v>
      </c>
      <c r="I284" s="55">
        <v>0</v>
      </c>
      <c r="J284" s="55">
        <v>0</v>
      </c>
      <c r="K284" s="55">
        <v>0</v>
      </c>
      <c r="L284" s="55">
        <v>0</v>
      </c>
    </row>
    <row r="285" spans="1:12" ht="14.25" hidden="1" customHeight="1" collapsed="1">
      <c r="A285" s="48">
        <v>3</v>
      </c>
      <c r="B285" s="49">
        <v>2</v>
      </c>
      <c r="C285" s="49">
        <v>2</v>
      </c>
      <c r="D285" s="49">
        <v>5</v>
      </c>
      <c r="E285" s="49"/>
      <c r="F285" s="51"/>
      <c r="G285" s="50" t="s">
        <v>207</v>
      </c>
      <c r="H285" s="37">
        <v>255</v>
      </c>
      <c r="I285" s="38">
        <f t="shared" ref="I285:L286" si="27">I286</f>
        <v>0</v>
      </c>
      <c r="J285" s="78">
        <f t="shared" si="27"/>
        <v>0</v>
      </c>
      <c r="K285" s="39">
        <f t="shared" si="27"/>
        <v>0</v>
      </c>
      <c r="L285" s="39">
        <f t="shared" si="27"/>
        <v>0</v>
      </c>
    </row>
    <row r="286" spans="1:12" ht="15.75" hidden="1" customHeight="1" collapsed="1">
      <c r="A286" s="48">
        <v>3</v>
      </c>
      <c r="B286" s="49">
        <v>2</v>
      </c>
      <c r="C286" s="49">
        <v>2</v>
      </c>
      <c r="D286" s="49">
        <v>5</v>
      </c>
      <c r="E286" s="49">
        <v>1</v>
      </c>
      <c r="F286" s="51"/>
      <c r="G286" s="50" t="s">
        <v>207</v>
      </c>
      <c r="H286" s="37">
        <v>256</v>
      </c>
      <c r="I286" s="38">
        <f t="shared" si="27"/>
        <v>0</v>
      </c>
      <c r="J286" s="78">
        <f t="shared" si="27"/>
        <v>0</v>
      </c>
      <c r="K286" s="39">
        <f t="shared" si="27"/>
        <v>0</v>
      </c>
      <c r="L286" s="39">
        <f t="shared" si="27"/>
        <v>0</v>
      </c>
    </row>
    <row r="287" spans="1:12" ht="15.75" hidden="1" customHeight="1" collapsed="1">
      <c r="A287" s="48">
        <v>3</v>
      </c>
      <c r="B287" s="49">
        <v>2</v>
      </c>
      <c r="C287" s="49">
        <v>2</v>
      </c>
      <c r="D287" s="49">
        <v>5</v>
      </c>
      <c r="E287" s="49">
        <v>1</v>
      </c>
      <c r="F287" s="51">
        <v>1</v>
      </c>
      <c r="G287" s="50" t="s">
        <v>207</v>
      </c>
      <c r="H287" s="37">
        <v>257</v>
      </c>
      <c r="I287" s="55">
        <v>0</v>
      </c>
      <c r="J287" s="55">
        <v>0</v>
      </c>
      <c r="K287" s="55">
        <v>0</v>
      </c>
      <c r="L287" s="55">
        <v>0</v>
      </c>
    </row>
    <row r="288" spans="1:12" ht="14.25" hidden="1" customHeight="1" collapsed="1">
      <c r="A288" s="48">
        <v>3</v>
      </c>
      <c r="B288" s="49">
        <v>2</v>
      </c>
      <c r="C288" s="49">
        <v>2</v>
      </c>
      <c r="D288" s="49">
        <v>6</v>
      </c>
      <c r="E288" s="49"/>
      <c r="F288" s="51"/>
      <c r="G288" s="50" t="s">
        <v>190</v>
      </c>
      <c r="H288" s="37">
        <v>258</v>
      </c>
      <c r="I288" s="38">
        <f t="shared" ref="I288:L289" si="28">I289</f>
        <v>0</v>
      </c>
      <c r="J288" s="106">
        <f t="shared" si="28"/>
        <v>0</v>
      </c>
      <c r="K288" s="39">
        <f t="shared" si="28"/>
        <v>0</v>
      </c>
      <c r="L288" s="39">
        <f t="shared" si="28"/>
        <v>0</v>
      </c>
    </row>
    <row r="289" spans="1:12" ht="15" hidden="1" customHeight="1" collapsed="1">
      <c r="A289" s="48">
        <v>3</v>
      </c>
      <c r="B289" s="49">
        <v>2</v>
      </c>
      <c r="C289" s="49">
        <v>2</v>
      </c>
      <c r="D289" s="49">
        <v>6</v>
      </c>
      <c r="E289" s="49">
        <v>1</v>
      </c>
      <c r="F289" s="51"/>
      <c r="G289" s="50" t="s">
        <v>190</v>
      </c>
      <c r="H289" s="37">
        <v>259</v>
      </c>
      <c r="I289" s="38">
        <f t="shared" si="28"/>
        <v>0</v>
      </c>
      <c r="J289" s="106">
        <f t="shared" si="28"/>
        <v>0</v>
      </c>
      <c r="K289" s="39">
        <f t="shared" si="28"/>
        <v>0</v>
      </c>
      <c r="L289" s="39">
        <f t="shared" si="28"/>
        <v>0</v>
      </c>
    </row>
    <row r="290" spans="1:12" ht="15" hidden="1" customHeight="1" collapsed="1">
      <c r="A290" s="48">
        <v>3</v>
      </c>
      <c r="B290" s="70">
        <v>2</v>
      </c>
      <c r="C290" s="70">
        <v>2</v>
      </c>
      <c r="D290" s="49">
        <v>6</v>
      </c>
      <c r="E290" s="70">
        <v>1</v>
      </c>
      <c r="F290" s="71">
        <v>1</v>
      </c>
      <c r="G290" s="72" t="s">
        <v>190</v>
      </c>
      <c r="H290" s="37">
        <v>260</v>
      </c>
      <c r="I290" s="55">
        <v>0</v>
      </c>
      <c r="J290" s="55">
        <v>0</v>
      </c>
      <c r="K290" s="55">
        <v>0</v>
      </c>
      <c r="L290" s="55">
        <v>0</v>
      </c>
    </row>
    <row r="291" spans="1:12" ht="14.25" hidden="1" customHeight="1" collapsed="1">
      <c r="A291" s="52">
        <v>3</v>
      </c>
      <c r="B291" s="48">
        <v>2</v>
      </c>
      <c r="C291" s="49">
        <v>2</v>
      </c>
      <c r="D291" s="49">
        <v>7</v>
      </c>
      <c r="E291" s="49"/>
      <c r="F291" s="51"/>
      <c r="G291" s="50" t="s">
        <v>191</v>
      </c>
      <c r="H291" s="37">
        <v>261</v>
      </c>
      <c r="I291" s="38">
        <f>I292</f>
        <v>0</v>
      </c>
      <c r="J291" s="106">
        <f>J292</f>
        <v>0</v>
      </c>
      <c r="K291" s="39">
        <f>K292</f>
        <v>0</v>
      </c>
      <c r="L291" s="39">
        <f>L292</f>
        <v>0</v>
      </c>
    </row>
    <row r="292" spans="1:12" ht="15" hidden="1" customHeight="1" collapsed="1">
      <c r="A292" s="52">
        <v>3</v>
      </c>
      <c r="B292" s="48">
        <v>2</v>
      </c>
      <c r="C292" s="49">
        <v>2</v>
      </c>
      <c r="D292" s="49">
        <v>7</v>
      </c>
      <c r="E292" s="49">
        <v>1</v>
      </c>
      <c r="F292" s="51"/>
      <c r="G292" s="50" t="s">
        <v>191</v>
      </c>
      <c r="H292" s="37">
        <v>262</v>
      </c>
      <c r="I292" s="38">
        <f>I293+I294</f>
        <v>0</v>
      </c>
      <c r="J292" s="38">
        <f>J293+J294</f>
        <v>0</v>
      </c>
      <c r="K292" s="38">
        <f>K293+K294</f>
        <v>0</v>
      </c>
      <c r="L292" s="38">
        <f>L293+L294</f>
        <v>0</v>
      </c>
    </row>
    <row r="293" spans="1:12" ht="27.75" hidden="1" customHeight="1" collapsed="1">
      <c r="A293" s="52">
        <v>3</v>
      </c>
      <c r="B293" s="48">
        <v>2</v>
      </c>
      <c r="C293" s="48">
        <v>2</v>
      </c>
      <c r="D293" s="49">
        <v>7</v>
      </c>
      <c r="E293" s="49">
        <v>1</v>
      </c>
      <c r="F293" s="51">
        <v>1</v>
      </c>
      <c r="G293" s="50" t="s">
        <v>192</v>
      </c>
      <c r="H293" s="37">
        <v>263</v>
      </c>
      <c r="I293" s="55">
        <v>0</v>
      </c>
      <c r="J293" s="55">
        <v>0</v>
      </c>
      <c r="K293" s="55">
        <v>0</v>
      </c>
      <c r="L293" s="55">
        <v>0</v>
      </c>
    </row>
    <row r="294" spans="1:12" ht="25.5" hidden="1" customHeight="1" collapsed="1">
      <c r="A294" s="52">
        <v>3</v>
      </c>
      <c r="B294" s="48">
        <v>2</v>
      </c>
      <c r="C294" s="48">
        <v>2</v>
      </c>
      <c r="D294" s="49">
        <v>7</v>
      </c>
      <c r="E294" s="49">
        <v>1</v>
      </c>
      <c r="F294" s="51">
        <v>2</v>
      </c>
      <c r="G294" s="50" t="s">
        <v>193</v>
      </c>
      <c r="H294" s="37">
        <v>264</v>
      </c>
      <c r="I294" s="55">
        <v>0</v>
      </c>
      <c r="J294" s="55">
        <v>0</v>
      </c>
      <c r="K294" s="55">
        <v>0</v>
      </c>
      <c r="L294" s="55">
        <v>0</v>
      </c>
    </row>
    <row r="295" spans="1:12" ht="30" hidden="1" customHeight="1" collapsed="1">
      <c r="A295" s="56">
        <v>3</v>
      </c>
      <c r="B295" s="56">
        <v>3</v>
      </c>
      <c r="C295" s="33"/>
      <c r="D295" s="34"/>
      <c r="E295" s="34"/>
      <c r="F295" s="36"/>
      <c r="G295" s="35" t="s">
        <v>208</v>
      </c>
      <c r="H295" s="37">
        <v>265</v>
      </c>
      <c r="I295" s="38">
        <f>SUM(I296+I328)</f>
        <v>0</v>
      </c>
      <c r="J295" s="106">
        <f>SUM(J296+J328)</f>
        <v>0</v>
      </c>
      <c r="K295" s="39">
        <f>SUM(K296+K328)</f>
        <v>0</v>
      </c>
      <c r="L295" s="39">
        <f>SUM(L296+L328)</f>
        <v>0</v>
      </c>
    </row>
    <row r="296" spans="1:12" ht="40.5" hidden="1" customHeight="1" collapsed="1">
      <c r="A296" s="52">
        <v>3</v>
      </c>
      <c r="B296" s="52">
        <v>3</v>
      </c>
      <c r="C296" s="48">
        <v>1</v>
      </c>
      <c r="D296" s="49"/>
      <c r="E296" s="49"/>
      <c r="F296" s="51"/>
      <c r="G296" s="50" t="s">
        <v>209</v>
      </c>
      <c r="H296" s="37">
        <v>266</v>
      </c>
      <c r="I296" s="38">
        <f>SUM(I297+I306+I310+I314+I318+I321+I324)</f>
        <v>0</v>
      </c>
      <c r="J296" s="106">
        <f>SUM(J297+J306+J310+J314+J318+J321+J324)</f>
        <v>0</v>
      </c>
      <c r="K296" s="39">
        <f>SUM(K297+K306+K310+K314+K318+K321+K324)</f>
        <v>0</v>
      </c>
      <c r="L296" s="39">
        <f>SUM(L297+L306+L310+L314+L318+L321+L324)</f>
        <v>0</v>
      </c>
    </row>
    <row r="297" spans="1:12" ht="15" hidden="1" customHeight="1" collapsed="1">
      <c r="A297" s="52">
        <v>3</v>
      </c>
      <c r="B297" s="52">
        <v>3</v>
      </c>
      <c r="C297" s="48">
        <v>1</v>
      </c>
      <c r="D297" s="49">
        <v>1</v>
      </c>
      <c r="E297" s="49"/>
      <c r="F297" s="51"/>
      <c r="G297" s="50" t="s">
        <v>195</v>
      </c>
      <c r="H297" s="37">
        <v>267</v>
      </c>
      <c r="I297" s="38">
        <f>SUM(I298+I300+I303)</f>
        <v>0</v>
      </c>
      <c r="J297" s="38">
        <f>SUM(J298+J300+J303)</f>
        <v>0</v>
      </c>
      <c r="K297" s="38">
        <f>SUM(K298+K300+K303)</f>
        <v>0</v>
      </c>
      <c r="L297" s="38">
        <f>SUM(L298+L300+L303)</f>
        <v>0</v>
      </c>
    </row>
    <row r="298" spans="1:12" ht="12.75" hidden="1" customHeight="1" collapsed="1">
      <c r="A298" s="52">
        <v>3</v>
      </c>
      <c r="B298" s="52">
        <v>3</v>
      </c>
      <c r="C298" s="48">
        <v>1</v>
      </c>
      <c r="D298" s="49">
        <v>1</v>
      </c>
      <c r="E298" s="49">
        <v>1</v>
      </c>
      <c r="F298" s="51"/>
      <c r="G298" s="50" t="s">
        <v>173</v>
      </c>
      <c r="H298" s="37">
        <v>268</v>
      </c>
      <c r="I298" s="38">
        <f>SUM(I299:I299)</f>
        <v>0</v>
      </c>
      <c r="J298" s="106">
        <f>SUM(J299:J299)</f>
        <v>0</v>
      </c>
      <c r="K298" s="39">
        <f>SUM(K299:K299)</f>
        <v>0</v>
      </c>
      <c r="L298" s="39">
        <f>SUM(L299:L299)</f>
        <v>0</v>
      </c>
    </row>
    <row r="299" spans="1:12" ht="15" hidden="1" customHeight="1" collapsed="1">
      <c r="A299" s="52">
        <v>3</v>
      </c>
      <c r="B299" s="52">
        <v>3</v>
      </c>
      <c r="C299" s="48">
        <v>1</v>
      </c>
      <c r="D299" s="49">
        <v>1</v>
      </c>
      <c r="E299" s="49">
        <v>1</v>
      </c>
      <c r="F299" s="51">
        <v>1</v>
      </c>
      <c r="G299" s="50" t="s">
        <v>173</v>
      </c>
      <c r="H299" s="37">
        <v>269</v>
      </c>
      <c r="I299" s="55">
        <v>0</v>
      </c>
      <c r="J299" s="55">
        <v>0</v>
      </c>
      <c r="K299" s="55">
        <v>0</v>
      </c>
      <c r="L299" s="55">
        <v>0</v>
      </c>
    </row>
    <row r="300" spans="1:12" ht="14.25" hidden="1" customHeight="1" collapsed="1">
      <c r="A300" s="52">
        <v>3</v>
      </c>
      <c r="B300" s="52">
        <v>3</v>
      </c>
      <c r="C300" s="48">
        <v>1</v>
      </c>
      <c r="D300" s="49">
        <v>1</v>
      </c>
      <c r="E300" s="49">
        <v>2</v>
      </c>
      <c r="F300" s="51"/>
      <c r="G300" s="50" t="s">
        <v>196</v>
      </c>
      <c r="H300" s="37">
        <v>270</v>
      </c>
      <c r="I300" s="38">
        <f>SUM(I301:I302)</f>
        <v>0</v>
      </c>
      <c r="J300" s="38">
        <f>SUM(J301:J302)</f>
        <v>0</v>
      </c>
      <c r="K300" s="38">
        <f>SUM(K301:K302)</f>
        <v>0</v>
      </c>
      <c r="L300" s="38">
        <f>SUM(L301:L302)</f>
        <v>0</v>
      </c>
    </row>
    <row r="301" spans="1:12" ht="14.25" hidden="1" customHeight="1" collapsed="1">
      <c r="A301" s="52">
        <v>3</v>
      </c>
      <c r="B301" s="52">
        <v>3</v>
      </c>
      <c r="C301" s="48">
        <v>1</v>
      </c>
      <c r="D301" s="49">
        <v>1</v>
      </c>
      <c r="E301" s="49">
        <v>2</v>
      </c>
      <c r="F301" s="51">
        <v>1</v>
      </c>
      <c r="G301" s="50" t="s">
        <v>175</v>
      </c>
      <c r="H301" s="37">
        <v>271</v>
      </c>
      <c r="I301" s="55">
        <v>0</v>
      </c>
      <c r="J301" s="55">
        <v>0</v>
      </c>
      <c r="K301" s="55">
        <v>0</v>
      </c>
      <c r="L301" s="55">
        <v>0</v>
      </c>
    </row>
    <row r="302" spans="1:12" ht="14.25" hidden="1" customHeight="1" collapsed="1">
      <c r="A302" s="52">
        <v>3</v>
      </c>
      <c r="B302" s="52">
        <v>3</v>
      </c>
      <c r="C302" s="48">
        <v>1</v>
      </c>
      <c r="D302" s="49">
        <v>1</v>
      </c>
      <c r="E302" s="49">
        <v>2</v>
      </c>
      <c r="F302" s="51">
        <v>2</v>
      </c>
      <c r="G302" s="50" t="s">
        <v>176</v>
      </c>
      <c r="H302" s="37">
        <v>272</v>
      </c>
      <c r="I302" s="55">
        <v>0</v>
      </c>
      <c r="J302" s="55">
        <v>0</v>
      </c>
      <c r="K302" s="55">
        <v>0</v>
      </c>
      <c r="L302" s="55">
        <v>0</v>
      </c>
    </row>
    <row r="303" spans="1:12" ht="14.25" hidden="1" customHeight="1" collapsed="1">
      <c r="A303" s="52">
        <v>3</v>
      </c>
      <c r="B303" s="52">
        <v>3</v>
      </c>
      <c r="C303" s="48">
        <v>1</v>
      </c>
      <c r="D303" s="49">
        <v>1</v>
      </c>
      <c r="E303" s="49">
        <v>3</v>
      </c>
      <c r="F303" s="51"/>
      <c r="G303" s="50" t="s">
        <v>177</v>
      </c>
      <c r="H303" s="37">
        <v>273</v>
      </c>
      <c r="I303" s="38">
        <f>SUM(I304:I305)</f>
        <v>0</v>
      </c>
      <c r="J303" s="38">
        <f>SUM(J304:J305)</f>
        <v>0</v>
      </c>
      <c r="K303" s="38">
        <f>SUM(K304:K305)</f>
        <v>0</v>
      </c>
      <c r="L303" s="38">
        <f>SUM(L304:L305)</f>
        <v>0</v>
      </c>
    </row>
    <row r="304" spans="1:12" ht="14.25" hidden="1" customHeight="1" collapsed="1">
      <c r="A304" s="52">
        <v>3</v>
      </c>
      <c r="B304" s="52">
        <v>3</v>
      </c>
      <c r="C304" s="48">
        <v>1</v>
      </c>
      <c r="D304" s="49">
        <v>1</v>
      </c>
      <c r="E304" s="49">
        <v>3</v>
      </c>
      <c r="F304" s="51">
        <v>1</v>
      </c>
      <c r="G304" s="50" t="s">
        <v>210</v>
      </c>
      <c r="H304" s="37">
        <v>274</v>
      </c>
      <c r="I304" s="55">
        <v>0</v>
      </c>
      <c r="J304" s="55">
        <v>0</v>
      </c>
      <c r="K304" s="55">
        <v>0</v>
      </c>
      <c r="L304" s="55">
        <v>0</v>
      </c>
    </row>
    <row r="305" spans="1:12" ht="14.25" hidden="1" customHeight="1" collapsed="1">
      <c r="A305" s="52">
        <v>3</v>
      </c>
      <c r="B305" s="52">
        <v>3</v>
      </c>
      <c r="C305" s="48">
        <v>1</v>
      </c>
      <c r="D305" s="49">
        <v>1</v>
      </c>
      <c r="E305" s="49">
        <v>3</v>
      </c>
      <c r="F305" s="51">
        <v>2</v>
      </c>
      <c r="G305" s="50" t="s">
        <v>197</v>
      </c>
      <c r="H305" s="37">
        <v>275</v>
      </c>
      <c r="I305" s="55">
        <v>0</v>
      </c>
      <c r="J305" s="55">
        <v>0</v>
      </c>
      <c r="K305" s="55">
        <v>0</v>
      </c>
      <c r="L305" s="55">
        <v>0</v>
      </c>
    </row>
    <row r="306" spans="1:12" hidden="1" collapsed="1">
      <c r="A306" s="68">
        <v>3</v>
      </c>
      <c r="B306" s="43">
        <v>3</v>
      </c>
      <c r="C306" s="48">
        <v>1</v>
      </c>
      <c r="D306" s="49">
        <v>2</v>
      </c>
      <c r="E306" s="49"/>
      <c r="F306" s="51"/>
      <c r="G306" s="50" t="s">
        <v>211</v>
      </c>
      <c r="H306" s="37">
        <v>276</v>
      </c>
      <c r="I306" s="38">
        <f>I307</f>
        <v>0</v>
      </c>
      <c r="J306" s="106">
        <f>J307</f>
        <v>0</v>
      </c>
      <c r="K306" s="39">
        <f>K307</f>
        <v>0</v>
      </c>
      <c r="L306" s="39">
        <f>L307</f>
        <v>0</v>
      </c>
    </row>
    <row r="307" spans="1:12" ht="15" hidden="1" customHeight="1" collapsed="1">
      <c r="A307" s="68">
        <v>3</v>
      </c>
      <c r="B307" s="68">
        <v>3</v>
      </c>
      <c r="C307" s="43">
        <v>1</v>
      </c>
      <c r="D307" s="41">
        <v>2</v>
      </c>
      <c r="E307" s="41">
        <v>1</v>
      </c>
      <c r="F307" s="44"/>
      <c r="G307" s="50" t="s">
        <v>211</v>
      </c>
      <c r="H307" s="37">
        <v>277</v>
      </c>
      <c r="I307" s="58">
        <f>SUM(I308:I309)</f>
        <v>0</v>
      </c>
      <c r="J307" s="107">
        <f>SUM(J308:J309)</f>
        <v>0</v>
      </c>
      <c r="K307" s="59">
        <f>SUM(K308:K309)</f>
        <v>0</v>
      </c>
      <c r="L307" s="59">
        <f>SUM(L308:L309)</f>
        <v>0</v>
      </c>
    </row>
    <row r="308" spans="1:12" ht="15" hidden="1" customHeight="1" collapsed="1">
      <c r="A308" s="52">
        <v>3</v>
      </c>
      <c r="B308" s="52">
        <v>3</v>
      </c>
      <c r="C308" s="48">
        <v>1</v>
      </c>
      <c r="D308" s="49">
        <v>2</v>
      </c>
      <c r="E308" s="49">
        <v>1</v>
      </c>
      <c r="F308" s="51">
        <v>1</v>
      </c>
      <c r="G308" s="50" t="s">
        <v>212</v>
      </c>
      <c r="H308" s="37">
        <v>278</v>
      </c>
      <c r="I308" s="55">
        <v>0</v>
      </c>
      <c r="J308" s="55">
        <v>0</v>
      </c>
      <c r="K308" s="55">
        <v>0</v>
      </c>
      <c r="L308" s="55">
        <v>0</v>
      </c>
    </row>
    <row r="309" spans="1:12" ht="12.75" hidden="1" customHeight="1" collapsed="1">
      <c r="A309" s="60">
        <v>3</v>
      </c>
      <c r="B309" s="93">
        <v>3</v>
      </c>
      <c r="C309" s="69">
        <v>1</v>
      </c>
      <c r="D309" s="70">
        <v>2</v>
      </c>
      <c r="E309" s="70">
        <v>1</v>
      </c>
      <c r="F309" s="71">
        <v>2</v>
      </c>
      <c r="G309" s="72" t="s">
        <v>213</v>
      </c>
      <c r="H309" s="37">
        <v>279</v>
      </c>
      <c r="I309" s="55">
        <v>0</v>
      </c>
      <c r="J309" s="55">
        <v>0</v>
      </c>
      <c r="K309" s="55">
        <v>0</v>
      </c>
      <c r="L309" s="55">
        <v>0</v>
      </c>
    </row>
    <row r="310" spans="1:12" ht="15.75" hidden="1" customHeight="1" collapsed="1">
      <c r="A310" s="48">
        <v>3</v>
      </c>
      <c r="B310" s="50">
        <v>3</v>
      </c>
      <c r="C310" s="48">
        <v>1</v>
      </c>
      <c r="D310" s="49">
        <v>3</v>
      </c>
      <c r="E310" s="49"/>
      <c r="F310" s="51"/>
      <c r="G310" s="50" t="s">
        <v>214</v>
      </c>
      <c r="H310" s="37">
        <v>280</v>
      </c>
      <c r="I310" s="38">
        <f>I311</f>
        <v>0</v>
      </c>
      <c r="J310" s="106">
        <f>J311</f>
        <v>0</v>
      </c>
      <c r="K310" s="39">
        <f>K311</f>
        <v>0</v>
      </c>
      <c r="L310" s="39">
        <f>L311</f>
        <v>0</v>
      </c>
    </row>
    <row r="311" spans="1:12" ht="15.75" hidden="1" customHeight="1" collapsed="1">
      <c r="A311" s="48">
        <v>3</v>
      </c>
      <c r="B311" s="72">
        <v>3</v>
      </c>
      <c r="C311" s="69">
        <v>1</v>
      </c>
      <c r="D311" s="70">
        <v>3</v>
      </c>
      <c r="E311" s="70">
        <v>1</v>
      </c>
      <c r="F311" s="71"/>
      <c r="G311" s="50" t="s">
        <v>214</v>
      </c>
      <c r="H311" s="37">
        <v>281</v>
      </c>
      <c r="I311" s="39">
        <f>I312+I313</f>
        <v>0</v>
      </c>
      <c r="J311" s="39">
        <f>J312+J313</f>
        <v>0</v>
      </c>
      <c r="K311" s="39">
        <f>K312+K313</f>
        <v>0</v>
      </c>
      <c r="L311" s="39">
        <f>L312+L313</f>
        <v>0</v>
      </c>
    </row>
    <row r="312" spans="1:12" ht="27" hidden="1" customHeight="1" collapsed="1">
      <c r="A312" s="48">
        <v>3</v>
      </c>
      <c r="B312" s="50">
        <v>3</v>
      </c>
      <c r="C312" s="48">
        <v>1</v>
      </c>
      <c r="D312" s="49">
        <v>3</v>
      </c>
      <c r="E312" s="49">
        <v>1</v>
      </c>
      <c r="F312" s="51">
        <v>1</v>
      </c>
      <c r="G312" s="50" t="s">
        <v>215</v>
      </c>
      <c r="H312" s="37">
        <v>282</v>
      </c>
      <c r="I312" s="98">
        <v>0</v>
      </c>
      <c r="J312" s="98">
        <v>0</v>
      </c>
      <c r="K312" s="98">
        <v>0</v>
      </c>
      <c r="L312" s="97">
        <v>0</v>
      </c>
    </row>
    <row r="313" spans="1:12" ht="26.25" hidden="1" customHeight="1" collapsed="1">
      <c r="A313" s="48">
        <v>3</v>
      </c>
      <c r="B313" s="50">
        <v>3</v>
      </c>
      <c r="C313" s="48">
        <v>1</v>
      </c>
      <c r="D313" s="49">
        <v>3</v>
      </c>
      <c r="E313" s="49">
        <v>1</v>
      </c>
      <c r="F313" s="51">
        <v>2</v>
      </c>
      <c r="G313" s="50" t="s">
        <v>216</v>
      </c>
      <c r="H313" s="37">
        <v>283</v>
      </c>
      <c r="I313" s="55">
        <v>0</v>
      </c>
      <c r="J313" s="55">
        <v>0</v>
      </c>
      <c r="K313" s="55">
        <v>0</v>
      </c>
      <c r="L313" s="55">
        <v>0</v>
      </c>
    </row>
    <row r="314" spans="1:12" hidden="1" collapsed="1">
      <c r="A314" s="48">
        <v>3</v>
      </c>
      <c r="B314" s="50">
        <v>3</v>
      </c>
      <c r="C314" s="48">
        <v>1</v>
      </c>
      <c r="D314" s="49">
        <v>4</v>
      </c>
      <c r="E314" s="49"/>
      <c r="F314" s="51"/>
      <c r="G314" s="50" t="s">
        <v>217</v>
      </c>
      <c r="H314" s="37">
        <v>284</v>
      </c>
      <c r="I314" s="38">
        <f>I315</f>
        <v>0</v>
      </c>
      <c r="J314" s="106">
        <f>J315</f>
        <v>0</v>
      </c>
      <c r="K314" s="39">
        <f>K315</f>
        <v>0</v>
      </c>
      <c r="L314" s="39">
        <f>L315</f>
        <v>0</v>
      </c>
    </row>
    <row r="315" spans="1:12" ht="15" hidden="1" customHeight="1" collapsed="1">
      <c r="A315" s="52">
        <v>3</v>
      </c>
      <c r="B315" s="48">
        <v>3</v>
      </c>
      <c r="C315" s="49">
        <v>1</v>
      </c>
      <c r="D315" s="49">
        <v>4</v>
      </c>
      <c r="E315" s="49">
        <v>1</v>
      </c>
      <c r="F315" s="51"/>
      <c r="G315" s="50" t="s">
        <v>217</v>
      </c>
      <c r="H315" s="37">
        <v>285</v>
      </c>
      <c r="I315" s="38">
        <f>SUM(I316:I317)</f>
        <v>0</v>
      </c>
      <c r="J315" s="38">
        <f>SUM(J316:J317)</f>
        <v>0</v>
      </c>
      <c r="K315" s="38">
        <f>SUM(K316:K317)</f>
        <v>0</v>
      </c>
      <c r="L315" s="38">
        <f>SUM(L316:L317)</f>
        <v>0</v>
      </c>
    </row>
    <row r="316" spans="1:12" hidden="1" collapsed="1">
      <c r="A316" s="52">
        <v>3</v>
      </c>
      <c r="B316" s="48">
        <v>3</v>
      </c>
      <c r="C316" s="49">
        <v>1</v>
      </c>
      <c r="D316" s="49">
        <v>4</v>
      </c>
      <c r="E316" s="49">
        <v>1</v>
      </c>
      <c r="F316" s="51">
        <v>1</v>
      </c>
      <c r="G316" s="50" t="s">
        <v>218</v>
      </c>
      <c r="H316" s="37">
        <v>286</v>
      </c>
      <c r="I316" s="54">
        <v>0</v>
      </c>
      <c r="J316" s="55">
        <v>0</v>
      </c>
      <c r="K316" s="55">
        <v>0</v>
      </c>
      <c r="L316" s="54">
        <v>0</v>
      </c>
    </row>
    <row r="317" spans="1:12" ht="14.25" hidden="1" customHeight="1" collapsed="1">
      <c r="A317" s="48">
        <v>3</v>
      </c>
      <c r="B317" s="49">
        <v>3</v>
      </c>
      <c r="C317" s="49">
        <v>1</v>
      </c>
      <c r="D317" s="49">
        <v>4</v>
      </c>
      <c r="E317" s="49">
        <v>1</v>
      </c>
      <c r="F317" s="51">
        <v>2</v>
      </c>
      <c r="G317" s="50" t="s">
        <v>219</v>
      </c>
      <c r="H317" s="37">
        <v>287</v>
      </c>
      <c r="I317" s="55">
        <v>0</v>
      </c>
      <c r="J317" s="98">
        <v>0</v>
      </c>
      <c r="K317" s="98">
        <v>0</v>
      </c>
      <c r="L317" s="97">
        <v>0</v>
      </c>
    </row>
    <row r="318" spans="1:12" ht="15.75" hidden="1" customHeight="1" collapsed="1">
      <c r="A318" s="48">
        <v>3</v>
      </c>
      <c r="B318" s="49">
        <v>3</v>
      </c>
      <c r="C318" s="49">
        <v>1</v>
      </c>
      <c r="D318" s="49">
        <v>5</v>
      </c>
      <c r="E318" s="49"/>
      <c r="F318" s="51"/>
      <c r="G318" s="50" t="s">
        <v>220</v>
      </c>
      <c r="H318" s="37">
        <v>288</v>
      </c>
      <c r="I318" s="59">
        <f t="shared" ref="I318:L319" si="29">I319</f>
        <v>0</v>
      </c>
      <c r="J318" s="106">
        <f t="shared" si="29"/>
        <v>0</v>
      </c>
      <c r="K318" s="39">
        <f t="shared" si="29"/>
        <v>0</v>
      </c>
      <c r="L318" s="39">
        <f t="shared" si="29"/>
        <v>0</v>
      </c>
    </row>
    <row r="319" spans="1:12" ht="14.25" hidden="1" customHeight="1" collapsed="1">
      <c r="A319" s="43">
        <v>3</v>
      </c>
      <c r="B319" s="70">
        <v>3</v>
      </c>
      <c r="C319" s="70">
        <v>1</v>
      </c>
      <c r="D319" s="70">
        <v>5</v>
      </c>
      <c r="E319" s="70">
        <v>1</v>
      </c>
      <c r="F319" s="71"/>
      <c r="G319" s="50" t="s">
        <v>220</v>
      </c>
      <c r="H319" s="37">
        <v>289</v>
      </c>
      <c r="I319" s="39">
        <f t="shared" si="29"/>
        <v>0</v>
      </c>
      <c r="J319" s="107">
        <f t="shared" si="29"/>
        <v>0</v>
      </c>
      <c r="K319" s="59">
        <f t="shared" si="29"/>
        <v>0</v>
      </c>
      <c r="L319" s="59">
        <f t="shared" si="29"/>
        <v>0</v>
      </c>
    </row>
    <row r="320" spans="1:12" ht="14.25" hidden="1" customHeight="1" collapsed="1">
      <c r="A320" s="48">
        <v>3</v>
      </c>
      <c r="B320" s="49">
        <v>3</v>
      </c>
      <c r="C320" s="49">
        <v>1</v>
      </c>
      <c r="D320" s="49">
        <v>5</v>
      </c>
      <c r="E320" s="49">
        <v>1</v>
      </c>
      <c r="F320" s="51">
        <v>1</v>
      </c>
      <c r="G320" s="50" t="s">
        <v>221</v>
      </c>
      <c r="H320" s="37">
        <v>290</v>
      </c>
      <c r="I320" s="55">
        <v>0</v>
      </c>
      <c r="J320" s="98">
        <v>0</v>
      </c>
      <c r="K320" s="98">
        <v>0</v>
      </c>
      <c r="L320" s="97">
        <v>0</v>
      </c>
    </row>
    <row r="321" spans="1:16" ht="14.25" hidden="1" customHeight="1" collapsed="1">
      <c r="A321" s="48">
        <v>3</v>
      </c>
      <c r="B321" s="49">
        <v>3</v>
      </c>
      <c r="C321" s="49">
        <v>1</v>
      </c>
      <c r="D321" s="49">
        <v>6</v>
      </c>
      <c r="E321" s="49"/>
      <c r="F321" s="51"/>
      <c r="G321" s="50" t="s">
        <v>190</v>
      </c>
      <c r="H321" s="37">
        <v>291</v>
      </c>
      <c r="I321" s="39">
        <f t="shared" ref="I321:L322" si="30">I322</f>
        <v>0</v>
      </c>
      <c r="J321" s="106">
        <f t="shared" si="30"/>
        <v>0</v>
      </c>
      <c r="K321" s="39">
        <f t="shared" si="30"/>
        <v>0</v>
      </c>
      <c r="L321" s="39">
        <f t="shared" si="30"/>
        <v>0</v>
      </c>
    </row>
    <row r="322" spans="1:16" ht="13.5" hidden="1" customHeight="1" collapsed="1">
      <c r="A322" s="48">
        <v>3</v>
      </c>
      <c r="B322" s="49">
        <v>3</v>
      </c>
      <c r="C322" s="49">
        <v>1</v>
      </c>
      <c r="D322" s="49">
        <v>6</v>
      </c>
      <c r="E322" s="49">
        <v>1</v>
      </c>
      <c r="F322" s="51"/>
      <c r="G322" s="50" t="s">
        <v>190</v>
      </c>
      <c r="H322" s="37">
        <v>292</v>
      </c>
      <c r="I322" s="38">
        <f t="shared" si="30"/>
        <v>0</v>
      </c>
      <c r="J322" s="106">
        <f t="shared" si="30"/>
        <v>0</v>
      </c>
      <c r="K322" s="39">
        <f t="shared" si="30"/>
        <v>0</v>
      </c>
      <c r="L322" s="39">
        <f t="shared" si="30"/>
        <v>0</v>
      </c>
    </row>
    <row r="323" spans="1:16" ht="14.25" hidden="1" customHeight="1" collapsed="1">
      <c r="A323" s="48">
        <v>3</v>
      </c>
      <c r="B323" s="49">
        <v>3</v>
      </c>
      <c r="C323" s="49">
        <v>1</v>
      </c>
      <c r="D323" s="49">
        <v>6</v>
      </c>
      <c r="E323" s="49">
        <v>1</v>
      </c>
      <c r="F323" s="51">
        <v>1</v>
      </c>
      <c r="G323" s="50" t="s">
        <v>190</v>
      </c>
      <c r="H323" s="37">
        <v>293</v>
      </c>
      <c r="I323" s="98">
        <v>0</v>
      </c>
      <c r="J323" s="98">
        <v>0</v>
      </c>
      <c r="K323" s="98">
        <v>0</v>
      </c>
      <c r="L323" s="97">
        <v>0</v>
      </c>
    </row>
    <row r="324" spans="1:16" ht="15" hidden="1" customHeight="1" collapsed="1">
      <c r="A324" s="48">
        <v>3</v>
      </c>
      <c r="B324" s="49">
        <v>3</v>
      </c>
      <c r="C324" s="49">
        <v>1</v>
      </c>
      <c r="D324" s="49">
        <v>7</v>
      </c>
      <c r="E324" s="49"/>
      <c r="F324" s="51"/>
      <c r="G324" s="50" t="s">
        <v>222</v>
      </c>
      <c r="H324" s="37">
        <v>294</v>
      </c>
      <c r="I324" s="38">
        <f>I325</f>
        <v>0</v>
      </c>
      <c r="J324" s="106">
        <f>J325</f>
        <v>0</v>
      </c>
      <c r="K324" s="39">
        <f>K325</f>
        <v>0</v>
      </c>
      <c r="L324" s="39">
        <f>L325</f>
        <v>0</v>
      </c>
    </row>
    <row r="325" spans="1:16" ht="16.5" hidden="1" customHeight="1" collapsed="1">
      <c r="A325" s="48">
        <v>3</v>
      </c>
      <c r="B325" s="49">
        <v>3</v>
      </c>
      <c r="C325" s="49">
        <v>1</v>
      </c>
      <c r="D325" s="49">
        <v>7</v>
      </c>
      <c r="E325" s="49">
        <v>1</v>
      </c>
      <c r="F325" s="51"/>
      <c r="G325" s="50" t="s">
        <v>222</v>
      </c>
      <c r="H325" s="37">
        <v>295</v>
      </c>
      <c r="I325" s="38">
        <f>I326+I327</f>
        <v>0</v>
      </c>
      <c r="J325" s="38">
        <f>J326+J327</f>
        <v>0</v>
      </c>
      <c r="K325" s="38">
        <f>K326+K327</f>
        <v>0</v>
      </c>
      <c r="L325" s="38">
        <f>L326+L327</f>
        <v>0</v>
      </c>
    </row>
    <row r="326" spans="1:16" ht="27" hidden="1" customHeight="1" collapsed="1">
      <c r="A326" s="48">
        <v>3</v>
      </c>
      <c r="B326" s="49">
        <v>3</v>
      </c>
      <c r="C326" s="49">
        <v>1</v>
      </c>
      <c r="D326" s="49">
        <v>7</v>
      </c>
      <c r="E326" s="49">
        <v>1</v>
      </c>
      <c r="F326" s="51">
        <v>1</v>
      </c>
      <c r="G326" s="50" t="s">
        <v>223</v>
      </c>
      <c r="H326" s="37">
        <v>296</v>
      </c>
      <c r="I326" s="98">
        <v>0</v>
      </c>
      <c r="J326" s="98">
        <v>0</v>
      </c>
      <c r="K326" s="98">
        <v>0</v>
      </c>
      <c r="L326" s="97">
        <v>0</v>
      </c>
    </row>
    <row r="327" spans="1:16" ht="27.75" hidden="1" customHeight="1" collapsed="1">
      <c r="A327" s="48">
        <v>3</v>
      </c>
      <c r="B327" s="49">
        <v>3</v>
      </c>
      <c r="C327" s="49">
        <v>1</v>
      </c>
      <c r="D327" s="49">
        <v>7</v>
      </c>
      <c r="E327" s="49">
        <v>1</v>
      </c>
      <c r="F327" s="51">
        <v>2</v>
      </c>
      <c r="G327" s="50" t="s">
        <v>224</v>
      </c>
      <c r="H327" s="37">
        <v>297</v>
      </c>
      <c r="I327" s="55">
        <v>0</v>
      </c>
      <c r="J327" s="55">
        <v>0</v>
      </c>
      <c r="K327" s="55">
        <v>0</v>
      </c>
      <c r="L327" s="55">
        <v>0</v>
      </c>
    </row>
    <row r="328" spans="1:16" ht="38.25" hidden="1" customHeight="1" collapsed="1">
      <c r="A328" s="48">
        <v>3</v>
      </c>
      <c r="B328" s="49">
        <v>3</v>
      </c>
      <c r="C328" s="49">
        <v>2</v>
      </c>
      <c r="D328" s="49"/>
      <c r="E328" s="49"/>
      <c r="F328" s="51"/>
      <c r="G328" s="50" t="s">
        <v>225</v>
      </c>
      <c r="H328" s="37">
        <v>298</v>
      </c>
      <c r="I328" s="38">
        <f>SUM(I329+I338+I342+I346+I350+I353+I356)</f>
        <v>0</v>
      </c>
      <c r="J328" s="106">
        <f>SUM(J329+J338+J342+J346+J350+J353+J356)</f>
        <v>0</v>
      </c>
      <c r="K328" s="39">
        <f>SUM(K329+K338+K342+K346+K350+K353+K356)</f>
        <v>0</v>
      </c>
      <c r="L328" s="39">
        <f>SUM(L329+L338+L342+L346+L350+L353+L356)</f>
        <v>0</v>
      </c>
    </row>
    <row r="329" spans="1:16" ht="15" hidden="1" customHeight="1" collapsed="1">
      <c r="A329" s="48">
        <v>3</v>
      </c>
      <c r="B329" s="49">
        <v>3</v>
      </c>
      <c r="C329" s="49">
        <v>2</v>
      </c>
      <c r="D329" s="49">
        <v>1</v>
      </c>
      <c r="E329" s="49"/>
      <c r="F329" s="51"/>
      <c r="G329" s="50" t="s">
        <v>172</v>
      </c>
      <c r="H329" s="37">
        <v>299</v>
      </c>
      <c r="I329" s="38">
        <f>I330</f>
        <v>0</v>
      </c>
      <c r="J329" s="106">
        <f>J330</f>
        <v>0</v>
      </c>
      <c r="K329" s="39">
        <f>K330</f>
        <v>0</v>
      </c>
      <c r="L329" s="39">
        <f>L330</f>
        <v>0</v>
      </c>
    </row>
    <row r="330" spans="1:16" hidden="1" collapsed="1">
      <c r="A330" s="52">
        <v>3</v>
      </c>
      <c r="B330" s="48">
        <v>3</v>
      </c>
      <c r="C330" s="49">
        <v>2</v>
      </c>
      <c r="D330" s="50">
        <v>1</v>
      </c>
      <c r="E330" s="48">
        <v>1</v>
      </c>
      <c r="F330" s="51"/>
      <c r="G330" s="50" t="s">
        <v>172</v>
      </c>
      <c r="H330" s="37">
        <v>300</v>
      </c>
      <c r="I330" s="38">
        <f>SUM(I331:I331)</f>
        <v>0</v>
      </c>
      <c r="J330" s="38">
        <f>SUM(J331:J331)</f>
        <v>0</v>
      </c>
      <c r="K330" s="38">
        <f>SUM(K331:K331)</f>
        <v>0</v>
      </c>
      <c r="L330" s="38">
        <f>SUM(L331:L331)</f>
        <v>0</v>
      </c>
      <c r="M330" s="132"/>
      <c r="N330" s="132"/>
      <c r="O330" s="132"/>
      <c r="P330" s="132"/>
    </row>
    <row r="331" spans="1:16" ht="13.5" hidden="1" customHeight="1" collapsed="1">
      <c r="A331" s="52">
        <v>3</v>
      </c>
      <c r="B331" s="48">
        <v>3</v>
      </c>
      <c r="C331" s="49">
        <v>2</v>
      </c>
      <c r="D331" s="50">
        <v>1</v>
      </c>
      <c r="E331" s="48">
        <v>1</v>
      </c>
      <c r="F331" s="51">
        <v>1</v>
      </c>
      <c r="G331" s="50" t="s">
        <v>173</v>
      </c>
      <c r="H331" s="37">
        <v>301</v>
      </c>
      <c r="I331" s="98">
        <v>0</v>
      </c>
      <c r="J331" s="98">
        <v>0</v>
      </c>
      <c r="K331" s="98">
        <v>0</v>
      </c>
      <c r="L331" s="97">
        <v>0</v>
      </c>
    </row>
    <row r="332" spans="1:16" hidden="1" collapsed="1">
      <c r="A332" s="52">
        <v>3</v>
      </c>
      <c r="B332" s="48">
        <v>3</v>
      </c>
      <c r="C332" s="49">
        <v>2</v>
      </c>
      <c r="D332" s="50">
        <v>1</v>
      </c>
      <c r="E332" s="48">
        <v>2</v>
      </c>
      <c r="F332" s="51"/>
      <c r="G332" s="72" t="s">
        <v>196</v>
      </c>
      <c r="H332" s="37">
        <v>302</v>
      </c>
      <c r="I332" s="38">
        <f>SUM(I333:I334)</f>
        <v>0</v>
      </c>
      <c r="J332" s="38">
        <f>SUM(J333:J334)</f>
        <v>0</v>
      </c>
      <c r="K332" s="38">
        <f>SUM(K333:K334)</f>
        <v>0</v>
      </c>
      <c r="L332" s="38">
        <f>SUM(L333:L334)</f>
        <v>0</v>
      </c>
    </row>
    <row r="333" spans="1:16" hidden="1" collapsed="1">
      <c r="A333" s="52">
        <v>3</v>
      </c>
      <c r="B333" s="48">
        <v>3</v>
      </c>
      <c r="C333" s="49">
        <v>2</v>
      </c>
      <c r="D333" s="50">
        <v>1</v>
      </c>
      <c r="E333" s="48">
        <v>2</v>
      </c>
      <c r="F333" s="51">
        <v>1</v>
      </c>
      <c r="G333" s="72" t="s">
        <v>175</v>
      </c>
      <c r="H333" s="37">
        <v>303</v>
      </c>
      <c r="I333" s="98">
        <v>0</v>
      </c>
      <c r="J333" s="98">
        <v>0</v>
      </c>
      <c r="K333" s="98">
        <v>0</v>
      </c>
      <c r="L333" s="97">
        <v>0</v>
      </c>
    </row>
    <row r="334" spans="1:16" hidden="1" collapsed="1">
      <c r="A334" s="52">
        <v>3</v>
      </c>
      <c r="B334" s="48">
        <v>3</v>
      </c>
      <c r="C334" s="49">
        <v>2</v>
      </c>
      <c r="D334" s="50">
        <v>1</v>
      </c>
      <c r="E334" s="48">
        <v>2</v>
      </c>
      <c r="F334" s="51">
        <v>2</v>
      </c>
      <c r="G334" s="72" t="s">
        <v>176</v>
      </c>
      <c r="H334" s="37">
        <v>304</v>
      </c>
      <c r="I334" s="55">
        <v>0</v>
      </c>
      <c r="J334" s="55">
        <v>0</v>
      </c>
      <c r="K334" s="55">
        <v>0</v>
      </c>
      <c r="L334" s="55">
        <v>0</v>
      </c>
    </row>
    <row r="335" spans="1:16" hidden="1" collapsed="1">
      <c r="A335" s="52">
        <v>3</v>
      </c>
      <c r="B335" s="48">
        <v>3</v>
      </c>
      <c r="C335" s="49">
        <v>2</v>
      </c>
      <c r="D335" s="50">
        <v>1</v>
      </c>
      <c r="E335" s="48">
        <v>3</v>
      </c>
      <c r="F335" s="51"/>
      <c r="G335" s="72" t="s">
        <v>177</v>
      </c>
      <c r="H335" s="37">
        <v>305</v>
      </c>
      <c r="I335" s="38">
        <f>SUM(I336:I337)</f>
        <v>0</v>
      </c>
      <c r="J335" s="38">
        <f>SUM(J336:J337)</f>
        <v>0</v>
      </c>
      <c r="K335" s="38">
        <f>SUM(K336:K337)</f>
        <v>0</v>
      </c>
      <c r="L335" s="38">
        <f>SUM(L336:L337)</f>
        <v>0</v>
      </c>
    </row>
    <row r="336" spans="1:16" hidden="1" collapsed="1">
      <c r="A336" s="52">
        <v>3</v>
      </c>
      <c r="B336" s="48">
        <v>3</v>
      </c>
      <c r="C336" s="49">
        <v>2</v>
      </c>
      <c r="D336" s="50">
        <v>1</v>
      </c>
      <c r="E336" s="48">
        <v>3</v>
      </c>
      <c r="F336" s="51">
        <v>1</v>
      </c>
      <c r="G336" s="72" t="s">
        <v>178</v>
      </c>
      <c r="H336" s="37">
        <v>306</v>
      </c>
      <c r="I336" s="55">
        <v>0</v>
      </c>
      <c r="J336" s="55">
        <v>0</v>
      </c>
      <c r="K336" s="55">
        <v>0</v>
      </c>
      <c r="L336" s="55">
        <v>0</v>
      </c>
    </row>
    <row r="337" spans="1:12" hidden="1" collapsed="1">
      <c r="A337" s="52">
        <v>3</v>
      </c>
      <c r="B337" s="48">
        <v>3</v>
      </c>
      <c r="C337" s="49">
        <v>2</v>
      </c>
      <c r="D337" s="50">
        <v>1</v>
      </c>
      <c r="E337" s="48">
        <v>3</v>
      </c>
      <c r="F337" s="51">
        <v>2</v>
      </c>
      <c r="G337" s="72" t="s">
        <v>197</v>
      </c>
      <c r="H337" s="37">
        <v>307</v>
      </c>
      <c r="I337" s="73">
        <v>0</v>
      </c>
      <c r="J337" s="108">
        <v>0</v>
      </c>
      <c r="K337" s="73">
        <v>0</v>
      </c>
      <c r="L337" s="73">
        <v>0</v>
      </c>
    </row>
    <row r="338" spans="1:12" hidden="1" collapsed="1">
      <c r="A338" s="60">
        <v>3</v>
      </c>
      <c r="B338" s="60">
        <v>3</v>
      </c>
      <c r="C338" s="69">
        <v>2</v>
      </c>
      <c r="D338" s="72">
        <v>2</v>
      </c>
      <c r="E338" s="69"/>
      <c r="F338" s="71"/>
      <c r="G338" s="72" t="s">
        <v>211</v>
      </c>
      <c r="H338" s="37">
        <v>308</v>
      </c>
      <c r="I338" s="65">
        <f>I339</f>
        <v>0</v>
      </c>
      <c r="J338" s="109">
        <f>J339</f>
        <v>0</v>
      </c>
      <c r="K338" s="66">
        <f>K339</f>
        <v>0</v>
      </c>
      <c r="L338" s="66">
        <f>L339</f>
        <v>0</v>
      </c>
    </row>
    <row r="339" spans="1:12" hidden="1" collapsed="1">
      <c r="A339" s="52">
        <v>3</v>
      </c>
      <c r="B339" s="52">
        <v>3</v>
      </c>
      <c r="C339" s="48">
        <v>2</v>
      </c>
      <c r="D339" s="50">
        <v>2</v>
      </c>
      <c r="E339" s="48">
        <v>1</v>
      </c>
      <c r="F339" s="51"/>
      <c r="G339" s="72" t="s">
        <v>211</v>
      </c>
      <c r="H339" s="37">
        <v>309</v>
      </c>
      <c r="I339" s="38">
        <f>SUM(I340:I341)</f>
        <v>0</v>
      </c>
      <c r="J339" s="78">
        <f>SUM(J340:J341)</f>
        <v>0</v>
      </c>
      <c r="K339" s="39">
        <f>SUM(K340:K341)</f>
        <v>0</v>
      </c>
      <c r="L339" s="39">
        <f>SUM(L340:L341)</f>
        <v>0</v>
      </c>
    </row>
    <row r="340" spans="1:12" hidden="1" collapsed="1">
      <c r="A340" s="52">
        <v>3</v>
      </c>
      <c r="B340" s="52">
        <v>3</v>
      </c>
      <c r="C340" s="48">
        <v>2</v>
      </c>
      <c r="D340" s="50">
        <v>2</v>
      </c>
      <c r="E340" s="52">
        <v>1</v>
      </c>
      <c r="F340" s="82">
        <v>1</v>
      </c>
      <c r="G340" s="50" t="s">
        <v>212</v>
      </c>
      <c r="H340" s="37">
        <v>310</v>
      </c>
      <c r="I340" s="55">
        <v>0</v>
      </c>
      <c r="J340" s="55">
        <v>0</v>
      </c>
      <c r="K340" s="55">
        <v>0</v>
      </c>
      <c r="L340" s="55">
        <v>0</v>
      </c>
    </row>
    <row r="341" spans="1:12" hidden="1" collapsed="1">
      <c r="A341" s="60">
        <v>3</v>
      </c>
      <c r="B341" s="60">
        <v>3</v>
      </c>
      <c r="C341" s="61">
        <v>2</v>
      </c>
      <c r="D341" s="62">
        <v>2</v>
      </c>
      <c r="E341" s="63">
        <v>1</v>
      </c>
      <c r="F341" s="90">
        <v>2</v>
      </c>
      <c r="G341" s="63" t="s">
        <v>213</v>
      </c>
      <c r="H341" s="37">
        <v>311</v>
      </c>
      <c r="I341" s="55">
        <v>0</v>
      </c>
      <c r="J341" s="55">
        <v>0</v>
      </c>
      <c r="K341" s="55">
        <v>0</v>
      </c>
      <c r="L341" s="55">
        <v>0</v>
      </c>
    </row>
    <row r="342" spans="1:12" ht="23.25" hidden="1" customHeight="1" collapsed="1">
      <c r="A342" s="52">
        <v>3</v>
      </c>
      <c r="B342" s="52">
        <v>3</v>
      </c>
      <c r="C342" s="48">
        <v>2</v>
      </c>
      <c r="D342" s="49">
        <v>3</v>
      </c>
      <c r="E342" s="50"/>
      <c r="F342" s="82"/>
      <c r="G342" s="50" t="s">
        <v>214</v>
      </c>
      <c r="H342" s="37">
        <v>312</v>
      </c>
      <c r="I342" s="38">
        <f>I343</f>
        <v>0</v>
      </c>
      <c r="J342" s="78">
        <f>J343</f>
        <v>0</v>
      </c>
      <c r="K342" s="39">
        <f>K343</f>
        <v>0</v>
      </c>
      <c r="L342" s="39">
        <f>L343</f>
        <v>0</v>
      </c>
    </row>
    <row r="343" spans="1:12" ht="13.5" hidden="1" customHeight="1" collapsed="1">
      <c r="A343" s="52">
        <v>3</v>
      </c>
      <c r="B343" s="52">
        <v>3</v>
      </c>
      <c r="C343" s="48">
        <v>2</v>
      </c>
      <c r="D343" s="49">
        <v>3</v>
      </c>
      <c r="E343" s="50">
        <v>1</v>
      </c>
      <c r="F343" s="82"/>
      <c r="G343" s="50" t="s">
        <v>214</v>
      </c>
      <c r="H343" s="37">
        <v>313</v>
      </c>
      <c r="I343" s="38">
        <f>I344+I345</f>
        <v>0</v>
      </c>
      <c r="J343" s="38">
        <f>J344+J345</f>
        <v>0</v>
      </c>
      <c r="K343" s="38">
        <f>K344+K345</f>
        <v>0</v>
      </c>
      <c r="L343" s="38">
        <f>L344+L345</f>
        <v>0</v>
      </c>
    </row>
    <row r="344" spans="1:12" ht="28.5" hidden="1" customHeight="1" collapsed="1">
      <c r="A344" s="52">
        <v>3</v>
      </c>
      <c r="B344" s="52">
        <v>3</v>
      </c>
      <c r="C344" s="48">
        <v>2</v>
      </c>
      <c r="D344" s="49">
        <v>3</v>
      </c>
      <c r="E344" s="50">
        <v>1</v>
      </c>
      <c r="F344" s="82">
        <v>1</v>
      </c>
      <c r="G344" s="50" t="s">
        <v>215</v>
      </c>
      <c r="H344" s="37">
        <v>314</v>
      </c>
      <c r="I344" s="98">
        <v>0</v>
      </c>
      <c r="J344" s="98">
        <v>0</v>
      </c>
      <c r="K344" s="98">
        <v>0</v>
      </c>
      <c r="L344" s="97">
        <v>0</v>
      </c>
    </row>
    <row r="345" spans="1:12" ht="27.75" hidden="1" customHeight="1" collapsed="1">
      <c r="A345" s="52">
        <v>3</v>
      </c>
      <c r="B345" s="52">
        <v>3</v>
      </c>
      <c r="C345" s="48">
        <v>2</v>
      </c>
      <c r="D345" s="49">
        <v>3</v>
      </c>
      <c r="E345" s="50">
        <v>1</v>
      </c>
      <c r="F345" s="82">
        <v>2</v>
      </c>
      <c r="G345" s="50" t="s">
        <v>216</v>
      </c>
      <c r="H345" s="37">
        <v>315</v>
      </c>
      <c r="I345" s="55">
        <v>0</v>
      </c>
      <c r="J345" s="55">
        <v>0</v>
      </c>
      <c r="K345" s="55">
        <v>0</v>
      </c>
      <c r="L345" s="55">
        <v>0</v>
      </c>
    </row>
    <row r="346" spans="1:12" hidden="1" collapsed="1">
      <c r="A346" s="52">
        <v>3</v>
      </c>
      <c r="B346" s="52">
        <v>3</v>
      </c>
      <c r="C346" s="48">
        <v>2</v>
      </c>
      <c r="D346" s="49">
        <v>4</v>
      </c>
      <c r="E346" s="49"/>
      <c r="F346" s="51"/>
      <c r="G346" s="50" t="s">
        <v>217</v>
      </c>
      <c r="H346" s="37">
        <v>316</v>
      </c>
      <c r="I346" s="38">
        <f>I347</f>
        <v>0</v>
      </c>
      <c r="J346" s="78">
        <f>J347</f>
        <v>0</v>
      </c>
      <c r="K346" s="39">
        <f>K347</f>
        <v>0</v>
      </c>
      <c r="L346" s="39">
        <f>L347</f>
        <v>0</v>
      </c>
    </row>
    <row r="347" spans="1:12" hidden="1" collapsed="1">
      <c r="A347" s="68">
        <v>3</v>
      </c>
      <c r="B347" s="68">
        <v>3</v>
      </c>
      <c r="C347" s="43">
        <v>2</v>
      </c>
      <c r="D347" s="41">
        <v>4</v>
      </c>
      <c r="E347" s="41">
        <v>1</v>
      </c>
      <c r="F347" s="44"/>
      <c r="G347" s="50" t="s">
        <v>217</v>
      </c>
      <c r="H347" s="37">
        <v>317</v>
      </c>
      <c r="I347" s="58">
        <f>SUM(I348:I349)</f>
        <v>0</v>
      </c>
      <c r="J347" s="79">
        <f>SUM(J348:J349)</f>
        <v>0</v>
      </c>
      <c r="K347" s="59">
        <f>SUM(K348:K349)</f>
        <v>0</v>
      </c>
      <c r="L347" s="59">
        <f>SUM(L348:L349)</f>
        <v>0</v>
      </c>
    </row>
    <row r="348" spans="1:12" ht="15.75" hidden="1" customHeight="1" collapsed="1">
      <c r="A348" s="52">
        <v>3</v>
      </c>
      <c r="B348" s="52">
        <v>3</v>
      </c>
      <c r="C348" s="48">
        <v>2</v>
      </c>
      <c r="D348" s="49">
        <v>4</v>
      </c>
      <c r="E348" s="49">
        <v>1</v>
      </c>
      <c r="F348" s="51">
        <v>1</v>
      </c>
      <c r="G348" s="50" t="s">
        <v>218</v>
      </c>
      <c r="H348" s="37">
        <v>318</v>
      </c>
      <c r="I348" s="55">
        <v>0</v>
      </c>
      <c r="J348" s="55">
        <v>0</v>
      </c>
      <c r="K348" s="55">
        <v>0</v>
      </c>
      <c r="L348" s="55">
        <v>0</v>
      </c>
    </row>
    <row r="349" spans="1:12" hidden="1" collapsed="1">
      <c r="A349" s="52">
        <v>3</v>
      </c>
      <c r="B349" s="52">
        <v>3</v>
      </c>
      <c r="C349" s="48">
        <v>2</v>
      </c>
      <c r="D349" s="49">
        <v>4</v>
      </c>
      <c r="E349" s="49">
        <v>1</v>
      </c>
      <c r="F349" s="51">
        <v>2</v>
      </c>
      <c r="G349" s="50" t="s">
        <v>226</v>
      </c>
      <c r="H349" s="37">
        <v>319</v>
      </c>
      <c r="I349" s="55">
        <v>0</v>
      </c>
      <c r="J349" s="55">
        <v>0</v>
      </c>
      <c r="K349" s="55">
        <v>0</v>
      </c>
      <c r="L349" s="55">
        <v>0</v>
      </c>
    </row>
    <row r="350" spans="1:12" hidden="1" collapsed="1">
      <c r="A350" s="52">
        <v>3</v>
      </c>
      <c r="B350" s="52">
        <v>3</v>
      </c>
      <c r="C350" s="48">
        <v>2</v>
      </c>
      <c r="D350" s="49">
        <v>5</v>
      </c>
      <c r="E350" s="49"/>
      <c r="F350" s="51"/>
      <c r="G350" s="50" t="s">
        <v>220</v>
      </c>
      <c r="H350" s="37">
        <v>320</v>
      </c>
      <c r="I350" s="38">
        <f t="shared" ref="I350:L351" si="31">I351</f>
        <v>0</v>
      </c>
      <c r="J350" s="78">
        <f t="shared" si="31"/>
        <v>0</v>
      </c>
      <c r="K350" s="39">
        <f t="shared" si="31"/>
        <v>0</v>
      </c>
      <c r="L350" s="39">
        <f t="shared" si="31"/>
        <v>0</v>
      </c>
    </row>
    <row r="351" spans="1:12" hidden="1" collapsed="1">
      <c r="A351" s="68">
        <v>3</v>
      </c>
      <c r="B351" s="68">
        <v>3</v>
      </c>
      <c r="C351" s="43">
        <v>2</v>
      </c>
      <c r="D351" s="41">
        <v>5</v>
      </c>
      <c r="E351" s="41">
        <v>1</v>
      </c>
      <c r="F351" s="44"/>
      <c r="G351" s="50" t="s">
        <v>220</v>
      </c>
      <c r="H351" s="37">
        <v>321</v>
      </c>
      <c r="I351" s="58">
        <f t="shared" si="31"/>
        <v>0</v>
      </c>
      <c r="J351" s="79">
        <f t="shared" si="31"/>
        <v>0</v>
      </c>
      <c r="K351" s="59">
        <f t="shared" si="31"/>
        <v>0</v>
      </c>
      <c r="L351" s="59">
        <f t="shared" si="31"/>
        <v>0</v>
      </c>
    </row>
    <row r="352" spans="1:12" hidden="1" collapsed="1">
      <c r="A352" s="52">
        <v>3</v>
      </c>
      <c r="B352" s="52">
        <v>3</v>
      </c>
      <c r="C352" s="48">
        <v>2</v>
      </c>
      <c r="D352" s="49">
        <v>5</v>
      </c>
      <c r="E352" s="49">
        <v>1</v>
      </c>
      <c r="F352" s="51">
        <v>1</v>
      </c>
      <c r="G352" s="50" t="s">
        <v>220</v>
      </c>
      <c r="H352" s="37">
        <v>322</v>
      </c>
      <c r="I352" s="98">
        <v>0</v>
      </c>
      <c r="J352" s="98">
        <v>0</v>
      </c>
      <c r="K352" s="98">
        <v>0</v>
      </c>
      <c r="L352" s="97">
        <v>0</v>
      </c>
    </row>
    <row r="353" spans="1:12" ht="16.5" hidden="1" customHeight="1" collapsed="1">
      <c r="A353" s="52">
        <v>3</v>
      </c>
      <c r="B353" s="52">
        <v>3</v>
      </c>
      <c r="C353" s="48">
        <v>2</v>
      </c>
      <c r="D353" s="49">
        <v>6</v>
      </c>
      <c r="E353" s="49"/>
      <c r="F353" s="51"/>
      <c r="G353" s="50" t="s">
        <v>190</v>
      </c>
      <c r="H353" s="37">
        <v>323</v>
      </c>
      <c r="I353" s="38">
        <f t="shared" ref="I353:L354" si="32">I354</f>
        <v>0</v>
      </c>
      <c r="J353" s="78">
        <f t="shared" si="32"/>
        <v>0</v>
      </c>
      <c r="K353" s="39">
        <f t="shared" si="32"/>
        <v>0</v>
      </c>
      <c r="L353" s="39">
        <f t="shared" si="32"/>
        <v>0</v>
      </c>
    </row>
    <row r="354" spans="1:12" ht="15" hidden="1" customHeight="1" collapsed="1">
      <c r="A354" s="52">
        <v>3</v>
      </c>
      <c r="B354" s="52">
        <v>3</v>
      </c>
      <c r="C354" s="48">
        <v>2</v>
      </c>
      <c r="D354" s="49">
        <v>6</v>
      </c>
      <c r="E354" s="49">
        <v>1</v>
      </c>
      <c r="F354" s="51"/>
      <c r="G354" s="50" t="s">
        <v>190</v>
      </c>
      <c r="H354" s="37">
        <v>324</v>
      </c>
      <c r="I354" s="38">
        <f t="shared" si="32"/>
        <v>0</v>
      </c>
      <c r="J354" s="78">
        <f t="shared" si="32"/>
        <v>0</v>
      </c>
      <c r="K354" s="39">
        <f t="shared" si="32"/>
        <v>0</v>
      </c>
      <c r="L354" s="39">
        <f t="shared" si="32"/>
        <v>0</v>
      </c>
    </row>
    <row r="355" spans="1:12" ht="13.5" hidden="1" customHeight="1" collapsed="1">
      <c r="A355" s="60">
        <v>3</v>
      </c>
      <c r="B355" s="60">
        <v>3</v>
      </c>
      <c r="C355" s="61">
        <v>2</v>
      </c>
      <c r="D355" s="62">
        <v>6</v>
      </c>
      <c r="E355" s="62">
        <v>1</v>
      </c>
      <c r="F355" s="64">
        <v>1</v>
      </c>
      <c r="G355" s="63" t="s">
        <v>190</v>
      </c>
      <c r="H355" s="37">
        <v>325</v>
      </c>
      <c r="I355" s="98">
        <v>0</v>
      </c>
      <c r="J355" s="98">
        <v>0</v>
      </c>
      <c r="K355" s="98">
        <v>0</v>
      </c>
      <c r="L355" s="97">
        <v>0</v>
      </c>
    </row>
    <row r="356" spans="1:12" ht="15" hidden="1" customHeight="1" collapsed="1">
      <c r="A356" s="52">
        <v>3</v>
      </c>
      <c r="B356" s="52">
        <v>3</v>
      </c>
      <c r="C356" s="48">
        <v>2</v>
      </c>
      <c r="D356" s="49">
        <v>7</v>
      </c>
      <c r="E356" s="49"/>
      <c r="F356" s="51"/>
      <c r="G356" s="50" t="s">
        <v>222</v>
      </c>
      <c r="H356" s="37">
        <v>326</v>
      </c>
      <c r="I356" s="38">
        <f>I357</f>
        <v>0</v>
      </c>
      <c r="J356" s="78">
        <f>J357</f>
        <v>0</v>
      </c>
      <c r="K356" s="39">
        <f>K357</f>
        <v>0</v>
      </c>
      <c r="L356" s="39">
        <f>L357</f>
        <v>0</v>
      </c>
    </row>
    <row r="357" spans="1:12" ht="12.75" hidden="1" customHeight="1" collapsed="1">
      <c r="A357" s="60">
        <v>3</v>
      </c>
      <c r="B357" s="60">
        <v>3</v>
      </c>
      <c r="C357" s="61">
        <v>2</v>
      </c>
      <c r="D357" s="62">
        <v>7</v>
      </c>
      <c r="E357" s="62">
        <v>1</v>
      </c>
      <c r="F357" s="64"/>
      <c r="G357" s="50" t="s">
        <v>222</v>
      </c>
      <c r="H357" s="37">
        <v>327</v>
      </c>
      <c r="I357" s="38">
        <f>SUM(I358:I359)</f>
        <v>0</v>
      </c>
      <c r="J357" s="38">
        <f>SUM(J358:J359)</f>
        <v>0</v>
      </c>
      <c r="K357" s="38">
        <f>SUM(K358:K359)</f>
        <v>0</v>
      </c>
      <c r="L357" s="38">
        <f>SUM(L358:L359)</f>
        <v>0</v>
      </c>
    </row>
    <row r="358" spans="1:12" ht="27" hidden="1" customHeight="1" collapsed="1">
      <c r="A358" s="52">
        <v>3</v>
      </c>
      <c r="B358" s="52">
        <v>3</v>
      </c>
      <c r="C358" s="48">
        <v>2</v>
      </c>
      <c r="D358" s="49">
        <v>7</v>
      </c>
      <c r="E358" s="49">
        <v>1</v>
      </c>
      <c r="F358" s="51">
        <v>1</v>
      </c>
      <c r="G358" s="50" t="s">
        <v>223</v>
      </c>
      <c r="H358" s="37">
        <v>328</v>
      </c>
      <c r="I358" s="98">
        <v>0</v>
      </c>
      <c r="J358" s="98">
        <v>0</v>
      </c>
      <c r="K358" s="98">
        <v>0</v>
      </c>
      <c r="L358" s="97">
        <v>0</v>
      </c>
    </row>
    <row r="359" spans="1:12" ht="30" hidden="1" customHeight="1" collapsed="1">
      <c r="A359" s="52">
        <v>3</v>
      </c>
      <c r="B359" s="52">
        <v>3</v>
      </c>
      <c r="C359" s="48">
        <v>2</v>
      </c>
      <c r="D359" s="49">
        <v>7</v>
      </c>
      <c r="E359" s="49">
        <v>1</v>
      </c>
      <c r="F359" s="51">
        <v>2</v>
      </c>
      <c r="G359" s="50" t="s">
        <v>224</v>
      </c>
      <c r="H359" s="37">
        <v>329</v>
      </c>
      <c r="I359" s="55">
        <v>0</v>
      </c>
      <c r="J359" s="55">
        <v>0</v>
      </c>
      <c r="K359" s="55">
        <v>0</v>
      </c>
      <c r="L359" s="55">
        <v>0</v>
      </c>
    </row>
    <row r="360" spans="1:12" ht="18.75" customHeight="1">
      <c r="A360" s="20"/>
      <c r="B360" s="20"/>
      <c r="C360" s="21"/>
      <c r="D360" s="110"/>
      <c r="E360" s="111"/>
      <c r="F360" s="112"/>
      <c r="G360" s="113" t="s">
        <v>227</v>
      </c>
      <c r="H360" s="37">
        <v>330</v>
      </c>
      <c r="I360" s="87">
        <f>SUM(I30+I176)</f>
        <v>7800</v>
      </c>
      <c r="J360" s="87">
        <f>SUM(J30+J176)</f>
        <v>7800</v>
      </c>
      <c r="K360" s="87">
        <f>SUM(K30+K176)</f>
        <v>0</v>
      </c>
      <c r="L360" s="87">
        <f>SUM(L30+L176)</f>
        <v>0</v>
      </c>
    </row>
    <row r="361" spans="1:12" ht="18.75" customHeight="1">
      <c r="G361" s="114"/>
      <c r="H361" s="37"/>
      <c r="I361" s="115"/>
      <c r="J361" s="116"/>
      <c r="K361" s="116"/>
      <c r="L361" s="116"/>
    </row>
    <row r="362" spans="1:12" ht="18.75" customHeight="1">
      <c r="D362" s="117"/>
      <c r="E362" s="117"/>
      <c r="F362" s="23"/>
      <c r="G362" s="117" t="s">
        <v>228</v>
      </c>
      <c r="H362" s="133"/>
      <c r="I362" s="118"/>
      <c r="J362" s="116"/>
      <c r="K362" s="117" t="s">
        <v>229</v>
      </c>
      <c r="L362" s="118"/>
    </row>
    <row r="363" spans="1:12" ht="18.75" customHeight="1">
      <c r="A363" s="119"/>
      <c r="B363" s="119"/>
      <c r="C363" s="119"/>
      <c r="D363" s="120" t="s">
        <v>230</v>
      </c>
      <c r="E363"/>
      <c r="F363"/>
      <c r="G363" s="133"/>
      <c r="H363" s="133"/>
      <c r="I363" s="391" t="s">
        <v>231</v>
      </c>
      <c r="K363" s="446" t="s">
        <v>232</v>
      </c>
      <c r="L363" s="446"/>
    </row>
    <row r="364" spans="1:12" ht="15.75" customHeight="1">
      <c r="I364" s="121"/>
      <c r="K364" s="121"/>
      <c r="L364" s="121"/>
    </row>
    <row r="365" spans="1:12" ht="15.75" customHeight="1">
      <c r="D365" s="117"/>
      <c r="E365" s="117"/>
      <c r="F365" s="23"/>
      <c r="G365" s="117" t="s">
        <v>233</v>
      </c>
      <c r="I365" s="121"/>
      <c r="K365" s="117" t="s">
        <v>234</v>
      </c>
      <c r="L365" s="122"/>
    </row>
    <row r="366" spans="1:12" ht="26.25" customHeight="1">
      <c r="D366" s="447" t="s">
        <v>235</v>
      </c>
      <c r="E366" s="448"/>
      <c r="F366" s="448"/>
      <c r="G366" s="448"/>
      <c r="H366" s="123"/>
      <c r="I366" s="124" t="s">
        <v>231</v>
      </c>
      <c r="K366" s="446" t="s">
        <v>232</v>
      </c>
      <c r="L366" s="446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4C08-581F-4A95-A8F0-F9FC7CCFD199}">
  <dimension ref="A1:AJ366"/>
  <sheetViews>
    <sheetView topLeftCell="E10" workbookViewId="0">
      <selection activeCell="E22" sqref="A1:XFD1048576"/>
    </sheetView>
  </sheetViews>
  <sheetFormatPr defaultRowHeight="15"/>
  <cols>
    <col min="1" max="4" width="2" style="1" customWidth="1"/>
    <col min="5" max="5" width="2.140625" style="1" customWidth="1"/>
    <col min="6" max="6" width="3.5703125" style="385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  <col min="257" max="260" width="2" customWidth="1"/>
    <col min="261" max="261" width="2.140625" customWidth="1"/>
    <col min="262" max="262" width="3.5703125" customWidth="1"/>
    <col min="263" max="263" width="34.28515625" customWidth="1"/>
    <col min="264" max="264" width="4.7109375" customWidth="1"/>
    <col min="265" max="265" width="9" customWidth="1"/>
    <col min="266" max="266" width="11.7109375" customWidth="1"/>
    <col min="267" max="267" width="12.42578125" customWidth="1"/>
    <col min="268" max="268" width="10.140625" customWidth="1"/>
    <col min="269" max="272" width="0" hidden="1" customWidth="1"/>
    <col min="273" max="273" width="11.28515625" customWidth="1"/>
    <col min="274" max="274" width="34.42578125" customWidth="1"/>
    <col min="513" max="516" width="2" customWidth="1"/>
    <col min="517" max="517" width="2.140625" customWidth="1"/>
    <col min="518" max="518" width="3.5703125" customWidth="1"/>
    <col min="519" max="519" width="34.28515625" customWidth="1"/>
    <col min="520" max="520" width="4.7109375" customWidth="1"/>
    <col min="521" max="521" width="9" customWidth="1"/>
    <col min="522" max="522" width="11.7109375" customWidth="1"/>
    <col min="523" max="523" width="12.42578125" customWidth="1"/>
    <col min="524" max="524" width="10.140625" customWidth="1"/>
    <col min="525" max="528" width="0" hidden="1" customWidth="1"/>
    <col min="529" max="529" width="11.28515625" customWidth="1"/>
    <col min="530" max="530" width="34.42578125" customWidth="1"/>
    <col min="769" max="772" width="2" customWidth="1"/>
    <col min="773" max="773" width="2.140625" customWidth="1"/>
    <col min="774" max="774" width="3.5703125" customWidth="1"/>
    <col min="775" max="775" width="34.28515625" customWidth="1"/>
    <col min="776" max="776" width="4.7109375" customWidth="1"/>
    <col min="777" max="777" width="9" customWidth="1"/>
    <col min="778" max="778" width="11.7109375" customWidth="1"/>
    <col min="779" max="779" width="12.42578125" customWidth="1"/>
    <col min="780" max="780" width="10.140625" customWidth="1"/>
    <col min="781" max="784" width="0" hidden="1" customWidth="1"/>
    <col min="785" max="785" width="11.28515625" customWidth="1"/>
    <col min="786" max="786" width="34.42578125" customWidth="1"/>
    <col min="1025" max="1028" width="2" customWidth="1"/>
    <col min="1029" max="1029" width="2.140625" customWidth="1"/>
    <col min="1030" max="1030" width="3.5703125" customWidth="1"/>
    <col min="1031" max="1031" width="34.28515625" customWidth="1"/>
    <col min="1032" max="1032" width="4.7109375" customWidth="1"/>
    <col min="1033" max="1033" width="9" customWidth="1"/>
    <col min="1034" max="1034" width="11.7109375" customWidth="1"/>
    <col min="1035" max="1035" width="12.42578125" customWidth="1"/>
    <col min="1036" max="1036" width="10.140625" customWidth="1"/>
    <col min="1037" max="1040" width="0" hidden="1" customWidth="1"/>
    <col min="1041" max="1041" width="11.28515625" customWidth="1"/>
    <col min="1042" max="1042" width="34.42578125" customWidth="1"/>
    <col min="1281" max="1284" width="2" customWidth="1"/>
    <col min="1285" max="1285" width="2.140625" customWidth="1"/>
    <col min="1286" max="1286" width="3.5703125" customWidth="1"/>
    <col min="1287" max="1287" width="34.28515625" customWidth="1"/>
    <col min="1288" max="1288" width="4.7109375" customWidth="1"/>
    <col min="1289" max="1289" width="9" customWidth="1"/>
    <col min="1290" max="1290" width="11.7109375" customWidth="1"/>
    <col min="1291" max="1291" width="12.42578125" customWidth="1"/>
    <col min="1292" max="1292" width="10.140625" customWidth="1"/>
    <col min="1293" max="1296" width="0" hidden="1" customWidth="1"/>
    <col min="1297" max="1297" width="11.28515625" customWidth="1"/>
    <col min="1298" max="1298" width="34.42578125" customWidth="1"/>
    <col min="1537" max="1540" width="2" customWidth="1"/>
    <col min="1541" max="1541" width="2.140625" customWidth="1"/>
    <col min="1542" max="1542" width="3.5703125" customWidth="1"/>
    <col min="1543" max="1543" width="34.28515625" customWidth="1"/>
    <col min="1544" max="1544" width="4.7109375" customWidth="1"/>
    <col min="1545" max="1545" width="9" customWidth="1"/>
    <col min="1546" max="1546" width="11.7109375" customWidth="1"/>
    <col min="1547" max="1547" width="12.42578125" customWidth="1"/>
    <col min="1548" max="1548" width="10.140625" customWidth="1"/>
    <col min="1549" max="1552" width="0" hidden="1" customWidth="1"/>
    <col min="1553" max="1553" width="11.28515625" customWidth="1"/>
    <col min="1554" max="1554" width="34.42578125" customWidth="1"/>
    <col min="1793" max="1796" width="2" customWidth="1"/>
    <col min="1797" max="1797" width="2.140625" customWidth="1"/>
    <col min="1798" max="1798" width="3.5703125" customWidth="1"/>
    <col min="1799" max="1799" width="34.28515625" customWidth="1"/>
    <col min="1800" max="1800" width="4.7109375" customWidth="1"/>
    <col min="1801" max="1801" width="9" customWidth="1"/>
    <col min="1802" max="1802" width="11.7109375" customWidth="1"/>
    <col min="1803" max="1803" width="12.42578125" customWidth="1"/>
    <col min="1804" max="1804" width="10.140625" customWidth="1"/>
    <col min="1805" max="1808" width="0" hidden="1" customWidth="1"/>
    <col min="1809" max="1809" width="11.28515625" customWidth="1"/>
    <col min="1810" max="1810" width="34.42578125" customWidth="1"/>
    <col min="2049" max="2052" width="2" customWidth="1"/>
    <col min="2053" max="2053" width="2.140625" customWidth="1"/>
    <col min="2054" max="2054" width="3.5703125" customWidth="1"/>
    <col min="2055" max="2055" width="34.28515625" customWidth="1"/>
    <col min="2056" max="2056" width="4.7109375" customWidth="1"/>
    <col min="2057" max="2057" width="9" customWidth="1"/>
    <col min="2058" max="2058" width="11.7109375" customWidth="1"/>
    <col min="2059" max="2059" width="12.42578125" customWidth="1"/>
    <col min="2060" max="2060" width="10.140625" customWidth="1"/>
    <col min="2061" max="2064" width="0" hidden="1" customWidth="1"/>
    <col min="2065" max="2065" width="11.28515625" customWidth="1"/>
    <col min="2066" max="2066" width="34.42578125" customWidth="1"/>
    <col min="2305" max="2308" width="2" customWidth="1"/>
    <col min="2309" max="2309" width="2.140625" customWidth="1"/>
    <col min="2310" max="2310" width="3.5703125" customWidth="1"/>
    <col min="2311" max="2311" width="34.28515625" customWidth="1"/>
    <col min="2312" max="2312" width="4.7109375" customWidth="1"/>
    <col min="2313" max="2313" width="9" customWidth="1"/>
    <col min="2314" max="2314" width="11.7109375" customWidth="1"/>
    <col min="2315" max="2315" width="12.42578125" customWidth="1"/>
    <col min="2316" max="2316" width="10.140625" customWidth="1"/>
    <col min="2317" max="2320" width="0" hidden="1" customWidth="1"/>
    <col min="2321" max="2321" width="11.28515625" customWidth="1"/>
    <col min="2322" max="2322" width="34.42578125" customWidth="1"/>
    <col min="2561" max="2564" width="2" customWidth="1"/>
    <col min="2565" max="2565" width="2.140625" customWidth="1"/>
    <col min="2566" max="2566" width="3.5703125" customWidth="1"/>
    <col min="2567" max="2567" width="34.28515625" customWidth="1"/>
    <col min="2568" max="2568" width="4.7109375" customWidth="1"/>
    <col min="2569" max="2569" width="9" customWidth="1"/>
    <col min="2570" max="2570" width="11.7109375" customWidth="1"/>
    <col min="2571" max="2571" width="12.42578125" customWidth="1"/>
    <col min="2572" max="2572" width="10.140625" customWidth="1"/>
    <col min="2573" max="2576" width="0" hidden="1" customWidth="1"/>
    <col min="2577" max="2577" width="11.28515625" customWidth="1"/>
    <col min="2578" max="2578" width="34.42578125" customWidth="1"/>
    <col min="2817" max="2820" width="2" customWidth="1"/>
    <col min="2821" max="2821" width="2.140625" customWidth="1"/>
    <col min="2822" max="2822" width="3.5703125" customWidth="1"/>
    <col min="2823" max="2823" width="34.28515625" customWidth="1"/>
    <col min="2824" max="2824" width="4.7109375" customWidth="1"/>
    <col min="2825" max="2825" width="9" customWidth="1"/>
    <col min="2826" max="2826" width="11.7109375" customWidth="1"/>
    <col min="2827" max="2827" width="12.42578125" customWidth="1"/>
    <col min="2828" max="2828" width="10.140625" customWidth="1"/>
    <col min="2829" max="2832" width="0" hidden="1" customWidth="1"/>
    <col min="2833" max="2833" width="11.28515625" customWidth="1"/>
    <col min="2834" max="2834" width="34.42578125" customWidth="1"/>
    <col min="3073" max="3076" width="2" customWidth="1"/>
    <col min="3077" max="3077" width="2.140625" customWidth="1"/>
    <col min="3078" max="3078" width="3.5703125" customWidth="1"/>
    <col min="3079" max="3079" width="34.28515625" customWidth="1"/>
    <col min="3080" max="3080" width="4.7109375" customWidth="1"/>
    <col min="3081" max="3081" width="9" customWidth="1"/>
    <col min="3082" max="3082" width="11.7109375" customWidth="1"/>
    <col min="3083" max="3083" width="12.42578125" customWidth="1"/>
    <col min="3084" max="3084" width="10.140625" customWidth="1"/>
    <col min="3085" max="3088" width="0" hidden="1" customWidth="1"/>
    <col min="3089" max="3089" width="11.28515625" customWidth="1"/>
    <col min="3090" max="3090" width="34.42578125" customWidth="1"/>
    <col min="3329" max="3332" width="2" customWidth="1"/>
    <col min="3333" max="3333" width="2.140625" customWidth="1"/>
    <col min="3334" max="3334" width="3.5703125" customWidth="1"/>
    <col min="3335" max="3335" width="34.28515625" customWidth="1"/>
    <col min="3336" max="3336" width="4.7109375" customWidth="1"/>
    <col min="3337" max="3337" width="9" customWidth="1"/>
    <col min="3338" max="3338" width="11.7109375" customWidth="1"/>
    <col min="3339" max="3339" width="12.42578125" customWidth="1"/>
    <col min="3340" max="3340" width="10.140625" customWidth="1"/>
    <col min="3341" max="3344" width="0" hidden="1" customWidth="1"/>
    <col min="3345" max="3345" width="11.28515625" customWidth="1"/>
    <col min="3346" max="3346" width="34.42578125" customWidth="1"/>
    <col min="3585" max="3588" width="2" customWidth="1"/>
    <col min="3589" max="3589" width="2.140625" customWidth="1"/>
    <col min="3590" max="3590" width="3.5703125" customWidth="1"/>
    <col min="3591" max="3591" width="34.28515625" customWidth="1"/>
    <col min="3592" max="3592" width="4.7109375" customWidth="1"/>
    <col min="3593" max="3593" width="9" customWidth="1"/>
    <col min="3594" max="3594" width="11.7109375" customWidth="1"/>
    <col min="3595" max="3595" width="12.42578125" customWidth="1"/>
    <col min="3596" max="3596" width="10.140625" customWidth="1"/>
    <col min="3597" max="3600" width="0" hidden="1" customWidth="1"/>
    <col min="3601" max="3601" width="11.28515625" customWidth="1"/>
    <col min="3602" max="3602" width="34.42578125" customWidth="1"/>
    <col min="3841" max="3844" width="2" customWidth="1"/>
    <col min="3845" max="3845" width="2.140625" customWidth="1"/>
    <col min="3846" max="3846" width="3.5703125" customWidth="1"/>
    <col min="3847" max="3847" width="34.28515625" customWidth="1"/>
    <col min="3848" max="3848" width="4.7109375" customWidth="1"/>
    <col min="3849" max="3849" width="9" customWidth="1"/>
    <col min="3850" max="3850" width="11.7109375" customWidth="1"/>
    <col min="3851" max="3851" width="12.42578125" customWidth="1"/>
    <col min="3852" max="3852" width="10.140625" customWidth="1"/>
    <col min="3853" max="3856" width="0" hidden="1" customWidth="1"/>
    <col min="3857" max="3857" width="11.28515625" customWidth="1"/>
    <col min="3858" max="3858" width="34.42578125" customWidth="1"/>
    <col min="4097" max="4100" width="2" customWidth="1"/>
    <col min="4101" max="4101" width="2.140625" customWidth="1"/>
    <col min="4102" max="4102" width="3.5703125" customWidth="1"/>
    <col min="4103" max="4103" width="34.28515625" customWidth="1"/>
    <col min="4104" max="4104" width="4.7109375" customWidth="1"/>
    <col min="4105" max="4105" width="9" customWidth="1"/>
    <col min="4106" max="4106" width="11.7109375" customWidth="1"/>
    <col min="4107" max="4107" width="12.42578125" customWidth="1"/>
    <col min="4108" max="4108" width="10.140625" customWidth="1"/>
    <col min="4109" max="4112" width="0" hidden="1" customWidth="1"/>
    <col min="4113" max="4113" width="11.28515625" customWidth="1"/>
    <col min="4114" max="4114" width="34.42578125" customWidth="1"/>
    <col min="4353" max="4356" width="2" customWidth="1"/>
    <col min="4357" max="4357" width="2.140625" customWidth="1"/>
    <col min="4358" max="4358" width="3.5703125" customWidth="1"/>
    <col min="4359" max="4359" width="34.28515625" customWidth="1"/>
    <col min="4360" max="4360" width="4.7109375" customWidth="1"/>
    <col min="4361" max="4361" width="9" customWidth="1"/>
    <col min="4362" max="4362" width="11.7109375" customWidth="1"/>
    <col min="4363" max="4363" width="12.42578125" customWidth="1"/>
    <col min="4364" max="4364" width="10.140625" customWidth="1"/>
    <col min="4365" max="4368" width="0" hidden="1" customWidth="1"/>
    <col min="4369" max="4369" width="11.28515625" customWidth="1"/>
    <col min="4370" max="4370" width="34.42578125" customWidth="1"/>
    <col min="4609" max="4612" width="2" customWidth="1"/>
    <col min="4613" max="4613" width="2.140625" customWidth="1"/>
    <col min="4614" max="4614" width="3.5703125" customWidth="1"/>
    <col min="4615" max="4615" width="34.28515625" customWidth="1"/>
    <col min="4616" max="4616" width="4.7109375" customWidth="1"/>
    <col min="4617" max="4617" width="9" customWidth="1"/>
    <col min="4618" max="4618" width="11.7109375" customWidth="1"/>
    <col min="4619" max="4619" width="12.42578125" customWidth="1"/>
    <col min="4620" max="4620" width="10.140625" customWidth="1"/>
    <col min="4621" max="4624" width="0" hidden="1" customWidth="1"/>
    <col min="4625" max="4625" width="11.28515625" customWidth="1"/>
    <col min="4626" max="4626" width="34.42578125" customWidth="1"/>
    <col min="4865" max="4868" width="2" customWidth="1"/>
    <col min="4869" max="4869" width="2.140625" customWidth="1"/>
    <col min="4870" max="4870" width="3.5703125" customWidth="1"/>
    <col min="4871" max="4871" width="34.28515625" customWidth="1"/>
    <col min="4872" max="4872" width="4.7109375" customWidth="1"/>
    <col min="4873" max="4873" width="9" customWidth="1"/>
    <col min="4874" max="4874" width="11.7109375" customWidth="1"/>
    <col min="4875" max="4875" width="12.42578125" customWidth="1"/>
    <col min="4876" max="4876" width="10.140625" customWidth="1"/>
    <col min="4877" max="4880" width="0" hidden="1" customWidth="1"/>
    <col min="4881" max="4881" width="11.28515625" customWidth="1"/>
    <col min="4882" max="4882" width="34.42578125" customWidth="1"/>
    <col min="5121" max="5124" width="2" customWidth="1"/>
    <col min="5125" max="5125" width="2.140625" customWidth="1"/>
    <col min="5126" max="5126" width="3.5703125" customWidth="1"/>
    <col min="5127" max="5127" width="34.28515625" customWidth="1"/>
    <col min="5128" max="5128" width="4.7109375" customWidth="1"/>
    <col min="5129" max="5129" width="9" customWidth="1"/>
    <col min="5130" max="5130" width="11.7109375" customWidth="1"/>
    <col min="5131" max="5131" width="12.42578125" customWidth="1"/>
    <col min="5132" max="5132" width="10.140625" customWidth="1"/>
    <col min="5133" max="5136" width="0" hidden="1" customWidth="1"/>
    <col min="5137" max="5137" width="11.28515625" customWidth="1"/>
    <col min="5138" max="5138" width="34.42578125" customWidth="1"/>
    <col min="5377" max="5380" width="2" customWidth="1"/>
    <col min="5381" max="5381" width="2.140625" customWidth="1"/>
    <col min="5382" max="5382" width="3.5703125" customWidth="1"/>
    <col min="5383" max="5383" width="34.28515625" customWidth="1"/>
    <col min="5384" max="5384" width="4.7109375" customWidth="1"/>
    <col min="5385" max="5385" width="9" customWidth="1"/>
    <col min="5386" max="5386" width="11.7109375" customWidth="1"/>
    <col min="5387" max="5387" width="12.42578125" customWidth="1"/>
    <col min="5388" max="5388" width="10.140625" customWidth="1"/>
    <col min="5389" max="5392" width="0" hidden="1" customWidth="1"/>
    <col min="5393" max="5393" width="11.28515625" customWidth="1"/>
    <col min="5394" max="5394" width="34.42578125" customWidth="1"/>
    <col min="5633" max="5636" width="2" customWidth="1"/>
    <col min="5637" max="5637" width="2.140625" customWidth="1"/>
    <col min="5638" max="5638" width="3.5703125" customWidth="1"/>
    <col min="5639" max="5639" width="34.28515625" customWidth="1"/>
    <col min="5640" max="5640" width="4.7109375" customWidth="1"/>
    <col min="5641" max="5641" width="9" customWidth="1"/>
    <col min="5642" max="5642" width="11.7109375" customWidth="1"/>
    <col min="5643" max="5643" width="12.42578125" customWidth="1"/>
    <col min="5644" max="5644" width="10.140625" customWidth="1"/>
    <col min="5645" max="5648" width="0" hidden="1" customWidth="1"/>
    <col min="5649" max="5649" width="11.28515625" customWidth="1"/>
    <col min="5650" max="5650" width="34.42578125" customWidth="1"/>
    <col min="5889" max="5892" width="2" customWidth="1"/>
    <col min="5893" max="5893" width="2.140625" customWidth="1"/>
    <col min="5894" max="5894" width="3.5703125" customWidth="1"/>
    <col min="5895" max="5895" width="34.28515625" customWidth="1"/>
    <col min="5896" max="5896" width="4.7109375" customWidth="1"/>
    <col min="5897" max="5897" width="9" customWidth="1"/>
    <col min="5898" max="5898" width="11.7109375" customWidth="1"/>
    <col min="5899" max="5899" width="12.42578125" customWidth="1"/>
    <col min="5900" max="5900" width="10.140625" customWidth="1"/>
    <col min="5901" max="5904" width="0" hidden="1" customWidth="1"/>
    <col min="5905" max="5905" width="11.28515625" customWidth="1"/>
    <col min="5906" max="5906" width="34.42578125" customWidth="1"/>
    <col min="6145" max="6148" width="2" customWidth="1"/>
    <col min="6149" max="6149" width="2.140625" customWidth="1"/>
    <col min="6150" max="6150" width="3.5703125" customWidth="1"/>
    <col min="6151" max="6151" width="34.28515625" customWidth="1"/>
    <col min="6152" max="6152" width="4.7109375" customWidth="1"/>
    <col min="6153" max="6153" width="9" customWidth="1"/>
    <col min="6154" max="6154" width="11.7109375" customWidth="1"/>
    <col min="6155" max="6155" width="12.42578125" customWidth="1"/>
    <col min="6156" max="6156" width="10.140625" customWidth="1"/>
    <col min="6157" max="6160" width="0" hidden="1" customWidth="1"/>
    <col min="6161" max="6161" width="11.28515625" customWidth="1"/>
    <col min="6162" max="6162" width="34.42578125" customWidth="1"/>
    <col min="6401" max="6404" width="2" customWidth="1"/>
    <col min="6405" max="6405" width="2.140625" customWidth="1"/>
    <col min="6406" max="6406" width="3.5703125" customWidth="1"/>
    <col min="6407" max="6407" width="34.28515625" customWidth="1"/>
    <col min="6408" max="6408" width="4.7109375" customWidth="1"/>
    <col min="6409" max="6409" width="9" customWidth="1"/>
    <col min="6410" max="6410" width="11.7109375" customWidth="1"/>
    <col min="6411" max="6411" width="12.42578125" customWidth="1"/>
    <col min="6412" max="6412" width="10.140625" customWidth="1"/>
    <col min="6413" max="6416" width="0" hidden="1" customWidth="1"/>
    <col min="6417" max="6417" width="11.28515625" customWidth="1"/>
    <col min="6418" max="6418" width="34.42578125" customWidth="1"/>
    <col min="6657" max="6660" width="2" customWidth="1"/>
    <col min="6661" max="6661" width="2.140625" customWidth="1"/>
    <col min="6662" max="6662" width="3.5703125" customWidth="1"/>
    <col min="6663" max="6663" width="34.28515625" customWidth="1"/>
    <col min="6664" max="6664" width="4.7109375" customWidth="1"/>
    <col min="6665" max="6665" width="9" customWidth="1"/>
    <col min="6666" max="6666" width="11.7109375" customWidth="1"/>
    <col min="6667" max="6667" width="12.42578125" customWidth="1"/>
    <col min="6668" max="6668" width="10.140625" customWidth="1"/>
    <col min="6669" max="6672" width="0" hidden="1" customWidth="1"/>
    <col min="6673" max="6673" width="11.28515625" customWidth="1"/>
    <col min="6674" max="6674" width="34.42578125" customWidth="1"/>
    <col min="6913" max="6916" width="2" customWidth="1"/>
    <col min="6917" max="6917" width="2.140625" customWidth="1"/>
    <col min="6918" max="6918" width="3.5703125" customWidth="1"/>
    <col min="6919" max="6919" width="34.28515625" customWidth="1"/>
    <col min="6920" max="6920" width="4.7109375" customWidth="1"/>
    <col min="6921" max="6921" width="9" customWidth="1"/>
    <col min="6922" max="6922" width="11.7109375" customWidth="1"/>
    <col min="6923" max="6923" width="12.42578125" customWidth="1"/>
    <col min="6924" max="6924" width="10.140625" customWidth="1"/>
    <col min="6925" max="6928" width="0" hidden="1" customWidth="1"/>
    <col min="6929" max="6929" width="11.28515625" customWidth="1"/>
    <col min="6930" max="6930" width="34.42578125" customWidth="1"/>
    <col min="7169" max="7172" width="2" customWidth="1"/>
    <col min="7173" max="7173" width="2.140625" customWidth="1"/>
    <col min="7174" max="7174" width="3.5703125" customWidth="1"/>
    <col min="7175" max="7175" width="34.28515625" customWidth="1"/>
    <col min="7176" max="7176" width="4.7109375" customWidth="1"/>
    <col min="7177" max="7177" width="9" customWidth="1"/>
    <col min="7178" max="7178" width="11.7109375" customWidth="1"/>
    <col min="7179" max="7179" width="12.42578125" customWidth="1"/>
    <col min="7180" max="7180" width="10.140625" customWidth="1"/>
    <col min="7181" max="7184" width="0" hidden="1" customWidth="1"/>
    <col min="7185" max="7185" width="11.28515625" customWidth="1"/>
    <col min="7186" max="7186" width="34.42578125" customWidth="1"/>
    <col min="7425" max="7428" width="2" customWidth="1"/>
    <col min="7429" max="7429" width="2.140625" customWidth="1"/>
    <col min="7430" max="7430" width="3.5703125" customWidth="1"/>
    <col min="7431" max="7431" width="34.28515625" customWidth="1"/>
    <col min="7432" max="7432" width="4.7109375" customWidth="1"/>
    <col min="7433" max="7433" width="9" customWidth="1"/>
    <col min="7434" max="7434" width="11.7109375" customWidth="1"/>
    <col min="7435" max="7435" width="12.42578125" customWidth="1"/>
    <col min="7436" max="7436" width="10.140625" customWidth="1"/>
    <col min="7437" max="7440" width="0" hidden="1" customWidth="1"/>
    <col min="7441" max="7441" width="11.28515625" customWidth="1"/>
    <col min="7442" max="7442" width="34.42578125" customWidth="1"/>
    <col min="7681" max="7684" width="2" customWidth="1"/>
    <col min="7685" max="7685" width="2.140625" customWidth="1"/>
    <col min="7686" max="7686" width="3.5703125" customWidth="1"/>
    <col min="7687" max="7687" width="34.28515625" customWidth="1"/>
    <col min="7688" max="7688" width="4.7109375" customWidth="1"/>
    <col min="7689" max="7689" width="9" customWidth="1"/>
    <col min="7690" max="7690" width="11.7109375" customWidth="1"/>
    <col min="7691" max="7691" width="12.42578125" customWidth="1"/>
    <col min="7692" max="7692" width="10.140625" customWidth="1"/>
    <col min="7693" max="7696" width="0" hidden="1" customWidth="1"/>
    <col min="7697" max="7697" width="11.28515625" customWidth="1"/>
    <col min="7698" max="7698" width="34.42578125" customWidth="1"/>
    <col min="7937" max="7940" width="2" customWidth="1"/>
    <col min="7941" max="7941" width="2.140625" customWidth="1"/>
    <col min="7942" max="7942" width="3.5703125" customWidth="1"/>
    <col min="7943" max="7943" width="34.28515625" customWidth="1"/>
    <col min="7944" max="7944" width="4.7109375" customWidth="1"/>
    <col min="7945" max="7945" width="9" customWidth="1"/>
    <col min="7946" max="7946" width="11.7109375" customWidth="1"/>
    <col min="7947" max="7947" width="12.42578125" customWidth="1"/>
    <col min="7948" max="7948" width="10.140625" customWidth="1"/>
    <col min="7949" max="7952" width="0" hidden="1" customWidth="1"/>
    <col min="7953" max="7953" width="11.28515625" customWidth="1"/>
    <col min="7954" max="7954" width="34.42578125" customWidth="1"/>
    <col min="8193" max="8196" width="2" customWidth="1"/>
    <col min="8197" max="8197" width="2.140625" customWidth="1"/>
    <col min="8198" max="8198" width="3.5703125" customWidth="1"/>
    <col min="8199" max="8199" width="34.28515625" customWidth="1"/>
    <col min="8200" max="8200" width="4.7109375" customWidth="1"/>
    <col min="8201" max="8201" width="9" customWidth="1"/>
    <col min="8202" max="8202" width="11.7109375" customWidth="1"/>
    <col min="8203" max="8203" width="12.42578125" customWidth="1"/>
    <col min="8204" max="8204" width="10.140625" customWidth="1"/>
    <col min="8205" max="8208" width="0" hidden="1" customWidth="1"/>
    <col min="8209" max="8209" width="11.28515625" customWidth="1"/>
    <col min="8210" max="8210" width="34.42578125" customWidth="1"/>
    <col min="8449" max="8452" width="2" customWidth="1"/>
    <col min="8453" max="8453" width="2.140625" customWidth="1"/>
    <col min="8454" max="8454" width="3.5703125" customWidth="1"/>
    <col min="8455" max="8455" width="34.28515625" customWidth="1"/>
    <col min="8456" max="8456" width="4.7109375" customWidth="1"/>
    <col min="8457" max="8457" width="9" customWidth="1"/>
    <col min="8458" max="8458" width="11.7109375" customWidth="1"/>
    <col min="8459" max="8459" width="12.42578125" customWidth="1"/>
    <col min="8460" max="8460" width="10.140625" customWidth="1"/>
    <col min="8461" max="8464" width="0" hidden="1" customWidth="1"/>
    <col min="8465" max="8465" width="11.28515625" customWidth="1"/>
    <col min="8466" max="8466" width="34.42578125" customWidth="1"/>
    <col min="8705" max="8708" width="2" customWidth="1"/>
    <col min="8709" max="8709" width="2.140625" customWidth="1"/>
    <col min="8710" max="8710" width="3.5703125" customWidth="1"/>
    <col min="8711" max="8711" width="34.28515625" customWidth="1"/>
    <col min="8712" max="8712" width="4.7109375" customWidth="1"/>
    <col min="8713" max="8713" width="9" customWidth="1"/>
    <col min="8714" max="8714" width="11.7109375" customWidth="1"/>
    <col min="8715" max="8715" width="12.42578125" customWidth="1"/>
    <col min="8716" max="8716" width="10.140625" customWidth="1"/>
    <col min="8717" max="8720" width="0" hidden="1" customWidth="1"/>
    <col min="8721" max="8721" width="11.28515625" customWidth="1"/>
    <col min="8722" max="8722" width="34.42578125" customWidth="1"/>
    <col min="8961" max="8964" width="2" customWidth="1"/>
    <col min="8965" max="8965" width="2.140625" customWidth="1"/>
    <col min="8966" max="8966" width="3.5703125" customWidth="1"/>
    <col min="8967" max="8967" width="34.28515625" customWidth="1"/>
    <col min="8968" max="8968" width="4.7109375" customWidth="1"/>
    <col min="8969" max="8969" width="9" customWidth="1"/>
    <col min="8970" max="8970" width="11.7109375" customWidth="1"/>
    <col min="8971" max="8971" width="12.42578125" customWidth="1"/>
    <col min="8972" max="8972" width="10.140625" customWidth="1"/>
    <col min="8973" max="8976" width="0" hidden="1" customWidth="1"/>
    <col min="8977" max="8977" width="11.28515625" customWidth="1"/>
    <col min="8978" max="8978" width="34.42578125" customWidth="1"/>
    <col min="9217" max="9220" width="2" customWidth="1"/>
    <col min="9221" max="9221" width="2.140625" customWidth="1"/>
    <col min="9222" max="9222" width="3.5703125" customWidth="1"/>
    <col min="9223" max="9223" width="34.28515625" customWidth="1"/>
    <col min="9224" max="9224" width="4.7109375" customWidth="1"/>
    <col min="9225" max="9225" width="9" customWidth="1"/>
    <col min="9226" max="9226" width="11.7109375" customWidth="1"/>
    <col min="9227" max="9227" width="12.42578125" customWidth="1"/>
    <col min="9228" max="9228" width="10.140625" customWidth="1"/>
    <col min="9229" max="9232" width="0" hidden="1" customWidth="1"/>
    <col min="9233" max="9233" width="11.28515625" customWidth="1"/>
    <col min="9234" max="9234" width="34.42578125" customWidth="1"/>
    <col min="9473" max="9476" width="2" customWidth="1"/>
    <col min="9477" max="9477" width="2.140625" customWidth="1"/>
    <col min="9478" max="9478" width="3.5703125" customWidth="1"/>
    <col min="9479" max="9479" width="34.28515625" customWidth="1"/>
    <col min="9480" max="9480" width="4.7109375" customWidth="1"/>
    <col min="9481" max="9481" width="9" customWidth="1"/>
    <col min="9482" max="9482" width="11.7109375" customWidth="1"/>
    <col min="9483" max="9483" width="12.42578125" customWidth="1"/>
    <col min="9484" max="9484" width="10.140625" customWidth="1"/>
    <col min="9485" max="9488" width="0" hidden="1" customWidth="1"/>
    <col min="9489" max="9489" width="11.28515625" customWidth="1"/>
    <col min="9490" max="9490" width="34.42578125" customWidth="1"/>
    <col min="9729" max="9732" width="2" customWidth="1"/>
    <col min="9733" max="9733" width="2.140625" customWidth="1"/>
    <col min="9734" max="9734" width="3.5703125" customWidth="1"/>
    <col min="9735" max="9735" width="34.28515625" customWidth="1"/>
    <col min="9736" max="9736" width="4.7109375" customWidth="1"/>
    <col min="9737" max="9737" width="9" customWidth="1"/>
    <col min="9738" max="9738" width="11.7109375" customWidth="1"/>
    <col min="9739" max="9739" width="12.42578125" customWidth="1"/>
    <col min="9740" max="9740" width="10.140625" customWidth="1"/>
    <col min="9741" max="9744" width="0" hidden="1" customWidth="1"/>
    <col min="9745" max="9745" width="11.28515625" customWidth="1"/>
    <col min="9746" max="9746" width="34.42578125" customWidth="1"/>
    <col min="9985" max="9988" width="2" customWidth="1"/>
    <col min="9989" max="9989" width="2.140625" customWidth="1"/>
    <col min="9990" max="9990" width="3.5703125" customWidth="1"/>
    <col min="9991" max="9991" width="34.28515625" customWidth="1"/>
    <col min="9992" max="9992" width="4.7109375" customWidth="1"/>
    <col min="9993" max="9993" width="9" customWidth="1"/>
    <col min="9994" max="9994" width="11.7109375" customWidth="1"/>
    <col min="9995" max="9995" width="12.42578125" customWidth="1"/>
    <col min="9996" max="9996" width="10.140625" customWidth="1"/>
    <col min="9997" max="10000" width="0" hidden="1" customWidth="1"/>
    <col min="10001" max="10001" width="11.28515625" customWidth="1"/>
    <col min="10002" max="10002" width="34.42578125" customWidth="1"/>
    <col min="10241" max="10244" width="2" customWidth="1"/>
    <col min="10245" max="10245" width="2.140625" customWidth="1"/>
    <col min="10246" max="10246" width="3.5703125" customWidth="1"/>
    <col min="10247" max="10247" width="34.28515625" customWidth="1"/>
    <col min="10248" max="10248" width="4.7109375" customWidth="1"/>
    <col min="10249" max="10249" width="9" customWidth="1"/>
    <col min="10250" max="10250" width="11.7109375" customWidth="1"/>
    <col min="10251" max="10251" width="12.42578125" customWidth="1"/>
    <col min="10252" max="10252" width="10.140625" customWidth="1"/>
    <col min="10253" max="10256" width="0" hidden="1" customWidth="1"/>
    <col min="10257" max="10257" width="11.28515625" customWidth="1"/>
    <col min="10258" max="10258" width="34.42578125" customWidth="1"/>
    <col min="10497" max="10500" width="2" customWidth="1"/>
    <col min="10501" max="10501" width="2.140625" customWidth="1"/>
    <col min="10502" max="10502" width="3.5703125" customWidth="1"/>
    <col min="10503" max="10503" width="34.28515625" customWidth="1"/>
    <col min="10504" max="10504" width="4.7109375" customWidth="1"/>
    <col min="10505" max="10505" width="9" customWidth="1"/>
    <col min="10506" max="10506" width="11.7109375" customWidth="1"/>
    <col min="10507" max="10507" width="12.42578125" customWidth="1"/>
    <col min="10508" max="10508" width="10.140625" customWidth="1"/>
    <col min="10509" max="10512" width="0" hidden="1" customWidth="1"/>
    <col min="10513" max="10513" width="11.28515625" customWidth="1"/>
    <col min="10514" max="10514" width="34.42578125" customWidth="1"/>
    <col min="10753" max="10756" width="2" customWidth="1"/>
    <col min="10757" max="10757" width="2.140625" customWidth="1"/>
    <col min="10758" max="10758" width="3.5703125" customWidth="1"/>
    <col min="10759" max="10759" width="34.28515625" customWidth="1"/>
    <col min="10760" max="10760" width="4.7109375" customWidth="1"/>
    <col min="10761" max="10761" width="9" customWidth="1"/>
    <col min="10762" max="10762" width="11.7109375" customWidth="1"/>
    <col min="10763" max="10763" width="12.42578125" customWidth="1"/>
    <col min="10764" max="10764" width="10.140625" customWidth="1"/>
    <col min="10765" max="10768" width="0" hidden="1" customWidth="1"/>
    <col min="10769" max="10769" width="11.28515625" customWidth="1"/>
    <col min="10770" max="10770" width="34.42578125" customWidth="1"/>
    <col min="11009" max="11012" width="2" customWidth="1"/>
    <col min="11013" max="11013" width="2.140625" customWidth="1"/>
    <col min="11014" max="11014" width="3.5703125" customWidth="1"/>
    <col min="11015" max="11015" width="34.28515625" customWidth="1"/>
    <col min="11016" max="11016" width="4.7109375" customWidth="1"/>
    <col min="11017" max="11017" width="9" customWidth="1"/>
    <col min="11018" max="11018" width="11.7109375" customWidth="1"/>
    <col min="11019" max="11019" width="12.42578125" customWidth="1"/>
    <col min="11020" max="11020" width="10.140625" customWidth="1"/>
    <col min="11021" max="11024" width="0" hidden="1" customWidth="1"/>
    <col min="11025" max="11025" width="11.28515625" customWidth="1"/>
    <col min="11026" max="11026" width="34.42578125" customWidth="1"/>
    <col min="11265" max="11268" width="2" customWidth="1"/>
    <col min="11269" max="11269" width="2.140625" customWidth="1"/>
    <col min="11270" max="11270" width="3.5703125" customWidth="1"/>
    <col min="11271" max="11271" width="34.28515625" customWidth="1"/>
    <col min="11272" max="11272" width="4.7109375" customWidth="1"/>
    <col min="11273" max="11273" width="9" customWidth="1"/>
    <col min="11274" max="11274" width="11.7109375" customWidth="1"/>
    <col min="11275" max="11275" width="12.42578125" customWidth="1"/>
    <col min="11276" max="11276" width="10.140625" customWidth="1"/>
    <col min="11277" max="11280" width="0" hidden="1" customWidth="1"/>
    <col min="11281" max="11281" width="11.28515625" customWidth="1"/>
    <col min="11282" max="11282" width="34.42578125" customWidth="1"/>
    <col min="11521" max="11524" width="2" customWidth="1"/>
    <col min="11525" max="11525" width="2.140625" customWidth="1"/>
    <col min="11526" max="11526" width="3.5703125" customWidth="1"/>
    <col min="11527" max="11527" width="34.28515625" customWidth="1"/>
    <col min="11528" max="11528" width="4.7109375" customWidth="1"/>
    <col min="11529" max="11529" width="9" customWidth="1"/>
    <col min="11530" max="11530" width="11.7109375" customWidth="1"/>
    <col min="11531" max="11531" width="12.42578125" customWidth="1"/>
    <col min="11532" max="11532" width="10.140625" customWidth="1"/>
    <col min="11533" max="11536" width="0" hidden="1" customWidth="1"/>
    <col min="11537" max="11537" width="11.28515625" customWidth="1"/>
    <col min="11538" max="11538" width="34.42578125" customWidth="1"/>
    <col min="11777" max="11780" width="2" customWidth="1"/>
    <col min="11781" max="11781" width="2.140625" customWidth="1"/>
    <col min="11782" max="11782" width="3.5703125" customWidth="1"/>
    <col min="11783" max="11783" width="34.28515625" customWidth="1"/>
    <col min="11784" max="11784" width="4.7109375" customWidth="1"/>
    <col min="11785" max="11785" width="9" customWidth="1"/>
    <col min="11786" max="11786" width="11.7109375" customWidth="1"/>
    <col min="11787" max="11787" width="12.42578125" customWidth="1"/>
    <col min="11788" max="11788" width="10.140625" customWidth="1"/>
    <col min="11789" max="11792" width="0" hidden="1" customWidth="1"/>
    <col min="11793" max="11793" width="11.28515625" customWidth="1"/>
    <col min="11794" max="11794" width="34.42578125" customWidth="1"/>
    <col min="12033" max="12036" width="2" customWidth="1"/>
    <col min="12037" max="12037" width="2.140625" customWidth="1"/>
    <col min="12038" max="12038" width="3.5703125" customWidth="1"/>
    <col min="12039" max="12039" width="34.28515625" customWidth="1"/>
    <col min="12040" max="12040" width="4.7109375" customWidth="1"/>
    <col min="12041" max="12041" width="9" customWidth="1"/>
    <col min="12042" max="12042" width="11.7109375" customWidth="1"/>
    <col min="12043" max="12043" width="12.42578125" customWidth="1"/>
    <col min="12044" max="12044" width="10.140625" customWidth="1"/>
    <col min="12045" max="12048" width="0" hidden="1" customWidth="1"/>
    <col min="12049" max="12049" width="11.28515625" customWidth="1"/>
    <col min="12050" max="12050" width="34.42578125" customWidth="1"/>
    <col min="12289" max="12292" width="2" customWidth="1"/>
    <col min="12293" max="12293" width="2.140625" customWidth="1"/>
    <col min="12294" max="12294" width="3.5703125" customWidth="1"/>
    <col min="12295" max="12295" width="34.28515625" customWidth="1"/>
    <col min="12296" max="12296" width="4.7109375" customWidth="1"/>
    <col min="12297" max="12297" width="9" customWidth="1"/>
    <col min="12298" max="12298" width="11.7109375" customWidth="1"/>
    <col min="12299" max="12299" width="12.42578125" customWidth="1"/>
    <col min="12300" max="12300" width="10.140625" customWidth="1"/>
    <col min="12301" max="12304" width="0" hidden="1" customWidth="1"/>
    <col min="12305" max="12305" width="11.28515625" customWidth="1"/>
    <col min="12306" max="12306" width="34.42578125" customWidth="1"/>
    <col min="12545" max="12548" width="2" customWidth="1"/>
    <col min="12549" max="12549" width="2.140625" customWidth="1"/>
    <col min="12550" max="12550" width="3.5703125" customWidth="1"/>
    <col min="12551" max="12551" width="34.28515625" customWidth="1"/>
    <col min="12552" max="12552" width="4.7109375" customWidth="1"/>
    <col min="12553" max="12553" width="9" customWidth="1"/>
    <col min="12554" max="12554" width="11.7109375" customWidth="1"/>
    <col min="12555" max="12555" width="12.42578125" customWidth="1"/>
    <col min="12556" max="12556" width="10.140625" customWidth="1"/>
    <col min="12557" max="12560" width="0" hidden="1" customWidth="1"/>
    <col min="12561" max="12561" width="11.28515625" customWidth="1"/>
    <col min="12562" max="12562" width="34.42578125" customWidth="1"/>
    <col min="12801" max="12804" width="2" customWidth="1"/>
    <col min="12805" max="12805" width="2.140625" customWidth="1"/>
    <col min="12806" max="12806" width="3.5703125" customWidth="1"/>
    <col min="12807" max="12807" width="34.28515625" customWidth="1"/>
    <col min="12808" max="12808" width="4.7109375" customWidth="1"/>
    <col min="12809" max="12809" width="9" customWidth="1"/>
    <col min="12810" max="12810" width="11.7109375" customWidth="1"/>
    <col min="12811" max="12811" width="12.42578125" customWidth="1"/>
    <col min="12812" max="12812" width="10.140625" customWidth="1"/>
    <col min="12813" max="12816" width="0" hidden="1" customWidth="1"/>
    <col min="12817" max="12817" width="11.28515625" customWidth="1"/>
    <col min="12818" max="12818" width="34.42578125" customWidth="1"/>
    <col min="13057" max="13060" width="2" customWidth="1"/>
    <col min="13061" max="13061" width="2.140625" customWidth="1"/>
    <col min="13062" max="13062" width="3.5703125" customWidth="1"/>
    <col min="13063" max="13063" width="34.28515625" customWidth="1"/>
    <col min="13064" max="13064" width="4.7109375" customWidth="1"/>
    <col min="13065" max="13065" width="9" customWidth="1"/>
    <col min="13066" max="13066" width="11.7109375" customWidth="1"/>
    <col min="13067" max="13067" width="12.42578125" customWidth="1"/>
    <col min="13068" max="13068" width="10.140625" customWidth="1"/>
    <col min="13069" max="13072" width="0" hidden="1" customWidth="1"/>
    <col min="13073" max="13073" width="11.28515625" customWidth="1"/>
    <col min="13074" max="13074" width="34.42578125" customWidth="1"/>
    <col min="13313" max="13316" width="2" customWidth="1"/>
    <col min="13317" max="13317" width="2.140625" customWidth="1"/>
    <col min="13318" max="13318" width="3.5703125" customWidth="1"/>
    <col min="13319" max="13319" width="34.28515625" customWidth="1"/>
    <col min="13320" max="13320" width="4.7109375" customWidth="1"/>
    <col min="13321" max="13321" width="9" customWidth="1"/>
    <col min="13322" max="13322" width="11.7109375" customWidth="1"/>
    <col min="13323" max="13323" width="12.42578125" customWidth="1"/>
    <col min="13324" max="13324" width="10.140625" customWidth="1"/>
    <col min="13325" max="13328" width="0" hidden="1" customWidth="1"/>
    <col min="13329" max="13329" width="11.28515625" customWidth="1"/>
    <col min="13330" max="13330" width="34.42578125" customWidth="1"/>
    <col min="13569" max="13572" width="2" customWidth="1"/>
    <col min="13573" max="13573" width="2.140625" customWidth="1"/>
    <col min="13574" max="13574" width="3.5703125" customWidth="1"/>
    <col min="13575" max="13575" width="34.28515625" customWidth="1"/>
    <col min="13576" max="13576" width="4.7109375" customWidth="1"/>
    <col min="13577" max="13577" width="9" customWidth="1"/>
    <col min="13578" max="13578" width="11.7109375" customWidth="1"/>
    <col min="13579" max="13579" width="12.42578125" customWidth="1"/>
    <col min="13580" max="13580" width="10.140625" customWidth="1"/>
    <col min="13581" max="13584" width="0" hidden="1" customWidth="1"/>
    <col min="13585" max="13585" width="11.28515625" customWidth="1"/>
    <col min="13586" max="13586" width="34.42578125" customWidth="1"/>
    <col min="13825" max="13828" width="2" customWidth="1"/>
    <col min="13829" max="13829" width="2.140625" customWidth="1"/>
    <col min="13830" max="13830" width="3.5703125" customWidth="1"/>
    <col min="13831" max="13831" width="34.28515625" customWidth="1"/>
    <col min="13832" max="13832" width="4.7109375" customWidth="1"/>
    <col min="13833" max="13833" width="9" customWidth="1"/>
    <col min="13834" max="13834" width="11.7109375" customWidth="1"/>
    <col min="13835" max="13835" width="12.42578125" customWidth="1"/>
    <col min="13836" max="13836" width="10.140625" customWidth="1"/>
    <col min="13837" max="13840" width="0" hidden="1" customWidth="1"/>
    <col min="13841" max="13841" width="11.28515625" customWidth="1"/>
    <col min="13842" max="13842" width="34.42578125" customWidth="1"/>
    <col min="14081" max="14084" width="2" customWidth="1"/>
    <col min="14085" max="14085" width="2.140625" customWidth="1"/>
    <col min="14086" max="14086" width="3.5703125" customWidth="1"/>
    <col min="14087" max="14087" width="34.28515625" customWidth="1"/>
    <col min="14088" max="14088" width="4.7109375" customWidth="1"/>
    <col min="14089" max="14089" width="9" customWidth="1"/>
    <col min="14090" max="14090" width="11.7109375" customWidth="1"/>
    <col min="14091" max="14091" width="12.42578125" customWidth="1"/>
    <col min="14092" max="14092" width="10.140625" customWidth="1"/>
    <col min="14093" max="14096" width="0" hidden="1" customWidth="1"/>
    <col min="14097" max="14097" width="11.28515625" customWidth="1"/>
    <col min="14098" max="14098" width="34.42578125" customWidth="1"/>
    <col min="14337" max="14340" width="2" customWidth="1"/>
    <col min="14341" max="14341" width="2.140625" customWidth="1"/>
    <col min="14342" max="14342" width="3.5703125" customWidth="1"/>
    <col min="14343" max="14343" width="34.28515625" customWidth="1"/>
    <col min="14344" max="14344" width="4.7109375" customWidth="1"/>
    <col min="14345" max="14345" width="9" customWidth="1"/>
    <col min="14346" max="14346" width="11.7109375" customWidth="1"/>
    <col min="14347" max="14347" width="12.42578125" customWidth="1"/>
    <col min="14348" max="14348" width="10.140625" customWidth="1"/>
    <col min="14349" max="14352" width="0" hidden="1" customWidth="1"/>
    <col min="14353" max="14353" width="11.28515625" customWidth="1"/>
    <col min="14354" max="14354" width="34.42578125" customWidth="1"/>
    <col min="14593" max="14596" width="2" customWidth="1"/>
    <col min="14597" max="14597" width="2.140625" customWidth="1"/>
    <col min="14598" max="14598" width="3.5703125" customWidth="1"/>
    <col min="14599" max="14599" width="34.28515625" customWidth="1"/>
    <col min="14600" max="14600" width="4.7109375" customWidth="1"/>
    <col min="14601" max="14601" width="9" customWidth="1"/>
    <col min="14602" max="14602" width="11.7109375" customWidth="1"/>
    <col min="14603" max="14603" width="12.42578125" customWidth="1"/>
    <col min="14604" max="14604" width="10.140625" customWidth="1"/>
    <col min="14605" max="14608" width="0" hidden="1" customWidth="1"/>
    <col min="14609" max="14609" width="11.28515625" customWidth="1"/>
    <col min="14610" max="14610" width="34.42578125" customWidth="1"/>
    <col min="14849" max="14852" width="2" customWidth="1"/>
    <col min="14853" max="14853" width="2.140625" customWidth="1"/>
    <col min="14854" max="14854" width="3.5703125" customWidth="1"/>
    <col min="14855" max="14855" width="34.28515625" customWidth="1"/>
    <col min="14856" max="14856" width="4.7109375" customWidth="1"/>
    <col min="14857" max="14857" width="9" customWidth="1"/>
    <col min="14858" max="14858" width="11.7109375" customWidth="1"/>
    <col min="14859" max="14859" width="12.42578125" customWidth="1"/>
    <col min="14860" max="14860" width="10.140625" customWidth="1"/>
    <col min="14861" max="14864" width="0" hidden="1" customWidth="1"/>
    <col min="14865" max="14865" width="11.28515625" customWidth="1"/>
    <col min="14866" max="14866" width="34.42578125" customWidth="1"/>
    <col min="15105" max="15108" width="2" customWidth="1"/>
    <col min="15109" max="15109" width="2.140625" customWidth="1"/>
    <col min="15110" max="15110" width="3.5703125" customWidth="1"/>
    <col min="15111" max="15111" width="34.28515625" customWidth="1"/>
    <col min="15112" max="15112" width="4.7109375" customWidth="1"/>
    <col min="15113" max="15113" width="9" customWidth="1"/>
    <col min="15114" max="15114" width="11.7109375" customWidth="1"/>
    <col min="15115" max="15115" width="12.42578125" customWidth="1"/>
    <col min="15116" max="15116" width="10.140625" customWidth="1"/>
    <col min="15117" max="15120" width="0" hidden="1" customWidth="1"/>
    <col min="15121" max="15121" width="11.28515625" customWidth="1"/>
    <col min="15122" max="15122" width="34.42578125" customWidth="1"/>
    <col min="15361" max="15364" width="2" customWidth="1"/>
    <col min="15365" max="15365" width="2.140625" customWidth="1"/>
    <col min="15366" max="15366" width="3.5703125" customWidth="1"/>
    <col min="15367" max="15367" width="34.28515625" customWidth="1"/>
    <col min="15368" max="15368" width="4.7109375" customWidth="1"/>
    <col min="15369" max="15369" width="9" customWidth="1"/>
    <col min="15370" max="15370" width="11.7109375" customWidth="1"/>
    <col min="15371" max="15371" width="12.42578125" customWidth="1"/>
    <col min="15372" max="15372" width="10.140625" customWidth="1"/>
    <col min="15373" max="15376" width="0" hidden="1" customWidth="1"/>
    <col min="15377" max="15377" width="11.28515625" customWidth="1"/>
    <col min="15378" max="15378" width="34.42578125" customWidth="1"/>
    <col min="15617" max="15620" width="2" customWidth="1"/>
    <col min="15621" max="15621" width="2.140625" customWidth="1"/>
    <col min="15622" max="15622" width="3.5703125" customWidth="1"/>
    <col min="15623" max="15623" width="34.28515625" customWidth="1"/>
    <col min="15624" max="15624" width="4.7109375" customWidth="1"/>
    <col min="15625" max="15625" width="9" customWidth="1"/>
    <col min="15626" max="15626" width="11.7109375" customWidth="1"/>
    <col min="15627" max="15627" width="12.42578125" customWidth="1"/>
    <col min="15628" max="15628" width="10.140625" customWidth="1"/>
    <col min="15629" max="15632" width="0" hidden="1" customWidth="1"/>
    <col min="15633" max="15633" width="11.28515625" customWidth="1"/>
    <col min="15634" max="15634" width="34.42578125" customWidth="1"/>
    <col min="15873" max="15876" width="2" customWidth="1"/>
    <col min="15877" max="15877" width="2.140625" customWidth="1"/>
    <col min="15878" max="15878" width="3.5703125" customWidth="1"/>
    <col min="15879" max="15879" width="34.28515625" customWidth="1"/>
    <col min="15880" max="15880" width="4.7109375" customWidth="1"/>
    <col min="15881" max="15881" width="9" customWidth="1"/>
    <col min="15882" max="15882" width="11.7109375" customWidth="1"/>
    <col min="15883" max="15883" width="12.42578125" customWidth="1"/>
    <col min="15884" max="15884" width="10.140625" customWidth="1"/>
    <col min="15885" max="15888" width="0" hidden="1" customWidth="1"/>
    <col min="15889" max="15889" width="11.28515625" customWidth="1"/>
    <col min="15890" max="15890" width="34.42578125" customWidth="1"/>
    <col min="16129" max="16132" width="2" customWidth="1"/>
    <col min="16133" max="16133" width="2.140625" customWidth="1"/>
    <col min="16134" max="16134" width="3.5703125" customWidth="1"/>
    <col min="16135" max="16135" width="34.28515625" customWidth="1"/>
    <col min="16136" max="16136" width="4.7109375" customWidth="1"/>
    <col min="16137" max="16137" width="9" customWidth="1"/>
    <col min="16138" max="16138" width="11.7109375" customWidth="1"/>
    <col min="16139" max="16139" width="12.42578125" customWidth="1"/>
    <col min="16140" max="16140" width="10.140625" customWidth="1"/>
    <col min="16141" max="16144" width="0" hidden="1" customWidth="1"/>
    <col min="16145" max="16145" width="11.28515625" customWidth="1"/>
    <col min="16146" max="16146" width="34.42578125" customWidth="1"/>
  </cols>
  <sheetData>
    <row r="1" spans="1:36" ht="15" customHeight="1">
      <c r="G1" s="2"/>
      <c r="H1" s="3"/>
      <c r="I1" s="4"/>
      <c r="J1" s="386" t="s">
        <v>0</v>
      </c>
      <c r="K1" s="386"/>
      <c r="L1" s="386"/>
      <c r="M1" s="125"/>
      <c r="N1" s="386"/>
      <c r="O1" s="386"/>
      <c r="P1" s="38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3"/>
      <c r="I2"/>
      <c r="J2" s="386" t="s">
        <v>1</v>
      </c>
      <c r="K2" s="386"/>
      <c r="L2" s="386"/>
      <c r="M2" s="125"/>
      <c r="N2" s="386"/>
      <c r="O2" s="386"/>
      <c r="P2" s="38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5"/>
      <c r="I3" s="3"/>
      <c r="J3" s="386" t="s">
        <v>2</v>
      </c>
      <c r="K3" s="386"/>
      <c r="L3" s="386"/>
      <c r="M3" s="125"/>
      <c r="N3" s="386"/>
      <c r="O3" s="386"/>
      <c r="P3" s="38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6" t="s">
        <v>3</v>
      </c>
      <c r="H4" s="3"/>
      <c r="I4"/>
      <c r="J4" s="386" t="s">
        <v>4</v>
      </c>
      <c r="K4" s="386"/>
      <c r="L4" s="386"/>
      <c r="M4" s="125"/>
      <c r="N4" s="126"/>
      <c r="O4" s="126"/>
      <c r="P4" s="38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7"/>
      <c r="I5"/>
      <c r="J5" s="386" t="s">
        <v>5</v>
      </c>
      <c r="K5" s="386"/>
      <c r="L5" s="386"/>
      <c r="M5" s="125"/>
      <c r="N5" s="386"/>
      <c r="O5" s="386"/>
      <c r="P5" s="386"/>
      <c r="Q5" s="38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34" t="s">
        <v>6</v>
      </c>
      <c r="H6" s="386"/>
      <c r="I6" s="386"/>
      <c r="J6" s="8"/>
      <c r="K6" s="8"/>
      <c r="L6" s="9"/>
      <c r="M6" s="12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62" t="s">
        <v>7</v>
      </c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12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387"/>
      <c r="B8" s="388"/>
      <c r="C8" s="388"/>
      <c r="D8" s="388"/>
      <c r="E8" s="388"/>
      <c r="F8" s="388"/>
      <c r="G8" s="464" t="s">
        <v>8</v>
      </c>
      <c r="H8" s="464"/>
      <c r="I8" s="464"/>
      <c r="J8" s="464"/>
      <c r="K8" s="464"/>
      <c r="L8" s="388"/>
      <c r="M8" s="12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65" t="s">
        <v>462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12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66" t="s">
        <v>463</v>
      </c>
      <c r="H10" s="466"/>
      <c r="I10" s="466"/>
      <c r="J10" s="466"/>
      <c r="K10" s="466"/>
      <c r="M10" s="125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67" t="s">
        <v>9</v>
      </c>
      <c r="H11" s="467"/>
      <c r="I11" s="467"/>
      <c r="J11" s="467"/>
      <c r="K11" s="46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65" t="s">
        <v>10</v>
      </c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66" t="s">
        <v>465</v>
      </c>
      <c r="H15" s="466"/>
      <c r="I15" s="466"/>
      <c r="J15" s="466"/>
      <c r="K15" s="466"/>
    </row>
    <row r="16" spans="1:36" ht="11.25" customHeight="1">
      <c r="G16" s="468" t="s">
        <v>11</v>
      </c>
      <c r="H16" s="468"/>
      <c r="I16" s="468"/>
      <c r="J16" s="468"/>
      <c r="K16" s="468"/>
    </row>
    <row r="17" spans="1:17" ht="15" customHeight="1">
      <c r="B17"/>
      <c r="C17"/>
      <c r="D17"/>
      <c r="E17" s="469" t="s">
        <v>12</v>
      </c>
      <c r="F17" s="469"/>
      <c r="G17" s="469"/>
      <c r="H17" s="469"/>
      <c r="I17" s="469"/>
      <c r="J17" s="469"/>
      <c r="K17" s="469"/>
      <c r="L17"/>
    </row>
    <row r="18" spans="1:17" ht="12" customHeight="1">
      <c r="A18" s="470" t="s">
        <v>13</v>
      </c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127"/>
    </row>
    <row r="19" spans="1:17" ht="12" customHeight="1">
      <c r="F19" s="1"/>
      <c r="J19" s="10"/>
      <c r="K19" s="11"/>
      <c r="L19" s="12" t="s">
        <v>14</v>
      </c>
      <c r="M19" s="127"/>
    </row>
    <row r="20" spans="1:17" ht="11.25" customHeight="1">
      <c r="F20" s="1"/>
      <c r="J20" s="13" t="s">
        <v>15</v>
      </c>
      <c r="K20" s="5"/>
      <c r="L20" s="14">
        <v>188773688</v>
      </c>
      <c r="M20" s="127"/>
    </row>
    <row r="21" spans="1:17" ht="12" customHeight="1">
      <c r="E21" s="386"/>
      <c r="F21" s="389"/>
      <c r="I21" s="15"/>
      <c r="J21" s="15"/>
      <c r="K21" s="16" t="s">
        <v>16</v>
      </c>
      <c r="L21" s="14"/>
      <c r="M21" s="127"/>
    </row>
    <row r="22" spans="1:17" ht="14.25" customHeight="1">
      <c r="A22" s="461" t="s">
        <v>17</v>
      </c>
      <c r="B22" s="461"/>
      <c r="C22" s="461"/>
      <c r="D22" s="461"/>
      <c r="E22" s="461"/>
      <c r="F22" s="461"/>
      <c r="G22" s="461"/>
      <c r="H22" s="461"/>
      <c r="I22" s="461"/>
      <c r="K22" s="16" t="s">
        <v>18</v>
      </c>
      <c r="L22" s="17" t="s">
        <v>19</v>
      </c>
      <c r="M22" s="127"/>
    </row>
    <row r="23" spans="1:17" ht="43.5" customHeight="1">
      <c r="A23" s="461" t="s">
        <v>20</v>
      </c>
      <c r="B23" s="461"/>
      <c r="C23" s="461"/>
      <c r="D23" s="461"/>
      <c r="E23" s="461"/>
      <c r="F23" s="461"/>
      <c r="G23" s="461"/>
      <c r="H23" s="461"/>
      <c r="I23" s="461"/>
      <c r="J23" s="390" t="s">
        <v>21</v>
      </c>
      <c r="K23" s="18" t="s">
        <v>22</v>
      </c>
      <c r="L23" s="14"/>
      <c r="M23" s="127"/>
    </row>
    <row r="24" spans="1:17" ht="12.75" customHeight="1">
      <c r="F24" s="1"/>
      <c r="G24" s="19" t="s">
        <v>23</v>
      </c>
      <c r="H24" s="20" t="s">
        <v>237</v>
      </c>
      <c r="I24" s="21"/>
      <c r="J24" s="22"/>
      <c r="K24" s="14"/>
      <c r="L24" s="14"/>
      <c r="M24" s="127"/>
    </row>
    <row r="25" spans="1:17" ht="13.5" customHeight="1">
      <c r="F25" s="1"/>
      <c r="G25" s="449" t="s">
        <v>24</v>
      </c>
      <c r="H25" s="449"/>
      <c r="I25" s="135" t="s">
        <v>25</v>
      </c>
      <c r="J25" s="136" t="s">
        <v>26</v>
      </c>
      <c r="K25" s="137" t="s">
        <v>26</v>
      </c>
      <c r="L25" s="137" t="s">
        <v>26</v>
      </c>
      <c r="M25" s="127"/>
    </row>
    <row r="26" spans="1:17">
      <c r="A26" s="450" t="s">
        <v>238</v>
      </c>
      <c r="B26" s="450"/>
      <c r="C26" s="450"/>
      <c r="D26" s="450"/>
      <c r="E26" s="450"/>
      <c r="F26" s="450"/>
      <c r="G26" s="450"/>
      <c r="H26" s="450"/>
      <c r="I26" s="450"/>
      <c r="J26" s="23"/>
      <c r="K26" s="24"/>
      <c r="L26" s="25" t="s">
        <v>27</v>
      </c>
      <c r="M26" s="128"/>
    </row>
    <row r="27" spans="1:17" ht="24" customHeight="1">
      <c r="A27" s="451" t="s">
        <v>28</v>
      </c>
      <c r="B27" s="452"/>
      <c r="C27" s="452"/>
      <c r="D27" s="452"/>
      <c r="E27" s="452"/>
      <c r="F27" s="452"/>
      <c r="G27" s="455" t="s">
        <v>29</v>
      </c>
      <c r="H27" s="457" t="s">
        <v>30</v>
      </c>
      <c r="I27" s="459" t="s">
        <v>31</v>
      </c>
      <c r="J27" s="460"/>
      <c r="K27" s="439" t="s">
        <v>32</v>
      </c>
      <c r="L27" s="441" t="s">
        <v>33</v>
      </c>
      <c r="M27" s="128"/>
    </row>
    <row r="28" spans="1:17" ht="46.5" customHeight="1">
      <c r="A28" s="453"/>
      <c r="B28" s="454"/>
      <c r="C28" s="454"/>
      <c r="D28" s="454"/>
      <c r="E28" s="454"/>
      <c r="F28" s="454"/>
      <c r="G28" s="456"/>
      <c r="H28" s="458"/>
      <c r="I28" s="26" t="s">
        <v>34</v>
      </c>
      <c r="J28" s="27" t="s">
        <v>35</v>
      </c>
      <c r="K28" s="440"/>
      <c r="L28" s="442"/>
    </row>
    <row r="29" spans="1:17" ht="11.25" customHeight="1">
      <c r="A29" s="443" t="s">
        <v>22</v>
      </c>
      <c r="B29" s="444"/>
      <c r="C29" s="444"/>
      <c r="D29" s="444"/>
      <c r="E29" s="444"/>
      <c r="F29" s="445"/>
      <c r="G29" s="28">
        <v>2</v>
      </c>
      <c r="H29" s="29">
        <v>3</v>
      </c>
      <c r="I29" s="30" t="s">
        <v>36</v>
      </c>
      <c r="J29" s="31" t="s">
        <v>37</v>
      </c>
      <c r="K29" s="32">
        <v>6</v>
      </c>
      <c r="L29" s="32">
        <v>7</v>
      </c>
    </row>
    <row r="30" spans="1:17" s="114" customFormat="1" ht="14.25" customHeight="1">
      <c r="A30" s="33">
        <v>2</v>
      </c>
      <c r="B30" s="33"/>
      <c r="C30" s="34"/>
      <c r="D30" s="35"/>
      <c r="E30" s="33"/>
      <c r="F30" s="36"/>
      <c r="G30" s="35" t="s">
        <v>38</v>
      </c>
      <c r="H30" s="37">
        <v>1</v>
      </c>
      <c r="I30" s="38">
        <f>SUM(I31+I42+I61+I82+I89+I109+I131+I150+I160)</f>
        <v>88700</v>
      </c>
      <c r="J30" s="38">
        <f>SUM(J31+J42+J61+J82+J89+J109+J131+J150+J160)</f>
        <v>60700</v>
      </c>
      <c r="K30" s="39">
        <f>SUM(K31+K42+K61+K82+K89+K109+K131+K150+K160)</f>
        <v>34694.11</v>
      </c>
      <c r="L30" s="38">
        <f>SUM(L31+L42+L61+L82+L89+L109+L131+L150+L160)</f>
        <v>34694.11</v>
      </c>
    </row>
    <row r="31" spans="1:17" ht="16.5" customHeight="1">
      <c r="A31" s="33">
        <v>2</v>
      </c>
      <c r="B31" s="40">
        <v>1</v>
      </c>
      <c r="C31" s="41"/>
      <c r="D31" s="42"/>
      <c r="E31" s="43"/>
      <c r="F31" s="44"/>
      <c r="G31" s="45" t="s">
        <v>39</v>
      </c>
      <c r="H31" s="37">
        <v>2</v>
      </c>
      <c r="I31" s="38">
        <f>SUM(I32+I38)</f>
        <v>14100</v>
      </c>
      <c r="J31" s="38">
        <f>SUM(J32+J38)</f>
        <v>10300</v>
      </c>
      <c r="K31" s="46">
        <f>SUM(K32+K38)</f>
        <v>10300</v>
      </c>
      <c r="L31" s="47">
        <f>SUM(L32+L38)</f>
        <v>10300</v>
      </c>
    </row>
    <row r="32" spans="1:17" ht="14.25" hidden="1" customHeight="1" collapsed="1">
      <c r="A32" s="48">
        <v>2</v>
      </c>
      <c r="B32" s="48">
        <v>1</v>
      </c>
      <c r="C32" s="49">
        <v>1</v>
      </c>
      <c r="D32" s="50"/>
      <c r="E32" s="48"/>
      <c r="F32" s="51"/>
      <c r="G32" s="50" t="s">
        <v>40</v>
      </c>
      <c r="H32" s="37">
        <v>3</v>
      </c>
      <c r="I32" s="38">
        <f>SUM(I33)</f>
        <v>13900</v>
      </c>
      <c r="J32" s="38">
        <f>SUM(J33)</f>
        <v>10100</v>
      </c>
      <c r="K32" s="39">
        <f>SUM(K33)</f>
        <v>10100</v>
      </c>
      <c r="L32" s="38">
        <f>SUM(L33)</f>
        <v>10100</v>
      </c>
      <c r="Q32" s="129"/>
    </row>
    <row r="33" spans="1:19" ht="13.5" hidden="1" customHeight="1" collapsed="1">
      <c r="A33" s="52">
        <v>2</v>
      </c>
      <c r="B33" s="48">
        <v>1</v>
      </c>
      <c r="C33" s="49">
        <v>1</v>
      </c>
      <c r="D33" s="50">
        <v>1</v>
      </c>
      <c r="E33" s="48"/>
      <c r="F33" s="51"/>
      <c r="G33" s="50" t="s">
        <v>40</v>
      </c>
      <c r="H33" s="37">
        <v>4</v>
      </c>
      <c r="I33" s="38">
        <f>SUM(I34+I36)</f>
        <v>13900</v>
      </c>
      <c r="J33" s="38">
        <f t="shared" ref="J33:L34" si="0">SUM(J34)</f>
        <v>10100</v>
      </c>
      <c r="K33" s="38">
        <f t="shared" si="0"/>
        <v>10100</v>
      </c>
      <c r="L33" s="38">
        <f t="shared" si="0"/>
        <v>10100</v>
      </c>
      <c r="Q33" s="129"/>
      <c r="R33" s="129"/>
    </row>
    <row r="34" spans="1:19" ht="14.25" hidden="1" customHeight="1" collapsed="1">
      <c r="A34" s="52">
        <v>2</v>
      </c>
      <c r="B34" s="48">
        <v>1</v>
      </c>
      <c r="C34" s="49">
        <v>1</v>
      </c>
      <c r="D34" s="50">
        <v>1</v>
      </c>
      <c r="E34" s="48">
        <v>1</v>
      </c>
      <c r="F34" s="51"/>
      <c r="G34" s="50" t="s">
        <v>41</v>
      </c>
      <c r="H34" s="37">
        <v>5</v>
      </c>
      <c r="I34" s="39">
        <f>SUM(I35)</f>
        <v>13900</v>
      </c>
      <c r="J34" s="39">
        <f t="shared" si="0"/>
        <v>10100</v>
      </c>
      <c r="K34" s="39">
        <f t="shared" si="0"/>
        <v>10100</v>
      </c>
      <c r="L34" s="39">
        <f t="shared" si="0"/>
        <v>10100</v>
      </c>
      <c r="Q34" s="129"/>
      <c r="R34" s="129"/>
    </row>
    <row r="35" spans="1:19" ht="14.25" customHeight="1">
      <c r="A35" s="52">
        <v>2</v>
      </c>
      <c r="B35" s="48">
        <v>1</v>
      </c>
      <c r="C35" s="49">
        <v>1</v>
      </c>
      <c r="D35" s="50">
        <v>1</v>
      </c>
      <c r="E35" s="48">
        <v>1</v>
      </c>
      <c r="F35" s="51">
        <v>1</v>
      </c>
      <c r="G35" s="50" t="s">
        <v>41</v>
      </c>
      <c r="H35" s="37">
        <v>6</v>
      </c>
      <c r="I35" s="53">
        <v>13900</v>
      </c>
      <c r="J35" s="54">
        <v>10100</v>
      </c>
      <c r="K35" s="54">
        <v>10100</v>
      </c>
      <c r="L35" s="54">
        <v>10100</v>
      </c>
      <c r="Q35" s="129"/>
      <c r="R35" s="129"/>
    </row>
    <row r="36" spans="1:19" ht="12.75" hidden="1" customHeight="1" collapsed="1">
      <c r="A36" s="52">
        <v>2</v>
      </c>
      <c r="B36" s="48">
        <v>1</v>
      </c>
      <c r="C36" s="49">
        <v>1</v>
      </c>
      <c r="D36" s="50">
        <v>1</v>
      </c>
      <c r="E36" s="48">
        <v>2</v>
      </c>
      <c r="F36" s="51"/>
      <c r="G36" s="50" t="s">
        <v>42</v>
      </c>
      <c r="H36" s="37">
        <v>7</v>
      </c>
      <c r="I36" s="39">
        <f>I37</f>
        <v>0</v>
      </c>
      <c r="J36" s="39">
        <f>J37</f>
        <v>0</v>
      </c>
      <c r="K36" s="39">
        <f>K37</f>
        <v>0</v>
      </c>
      <c r="L36" s="39">
        <f>L37</f>
        <v>0</v>
      </c>
      <c r="Q36" s="129"/>
      <c r="R36" s="129"/>
    </row>
    <row r="37" spans="1:19" ht="12.75" hidden="1" customHeight="1" collapsed="1">
      <c r="A37" s="52">
        <v>2</v>
      </c>
      <c r="B37" s="48">
        <v>1</v>
      </c>
      <c r="C37" s="49">
        <v>1</v>
      </c>
      <c r="D37" s="50">
        <v>1</v>
      </c>
      <c r="E37" s="48">
        <v>2</v>
      </c>
      <c r="F37" s="51">
        <v>1</v>
      </c>
      <c r="G37" s="50" t="s">
        <v>42</v>
      </c>
      <c r="H37" s="37">
        <v>8</v>
      </c>
      <c r="I37" s="54">
        <v>0</v>
      </c>
      <c r="J37" s="55">
        <v>0</v>
      </c>
      <c r="K37" s="54">
        <v>0</v>
      </c>
      <c r="L37" s="55">
        <v>0</v>
      </c>
      <c r="Q37" s="129"/>
      <c r="R37" s="129"/>
    </row>
    <row r="38" spans="1:19" ht="13.5" hidden="1" customHeight="1" collapsed="1">
      <c r="A38" s="52">
        <v>2</v>
      </c>
      <c r="B38" s="48">
        <v>1</v>
      </c>
      <c r="C38" s="49">
        <v>2</v>
      </c>
      <c r="D38" s="50"/>
      <c r="E38" s="48"/>
      <c r="F38" s="51"/>
      <c r="G38" s="50" t="s">
        <v>43</v>
      </c>
      <c r="H38" s="37">
        <v>9</v>
      </c>
      <c r="I38" s="39">
        <f t="shared" ref="I38:L40" si="1">I39</f>
        <v>200</v>
      </c>
      <c r="J38" s="38">
        <f t="shared" si="1"/>
        <v>200</v>
      </c>
      <c r="K38" s="39">
        <f t="shared" si="1"/>
        <v>200</v>
      </c>
      <c r="L38" s="38">
        <f t="shared" si="1"/>
        <v>200</v>
      </c>
      <c r="Q38" s="129"/>
      <c r="R38" s="129"/>
    </row>
    <row r="39" spans="1:19" ht="15.75" hidden="1" customHeight="1" collapsed="1">
      <c r="A39" s="52">
        <v>2</v>
      </c>
      <c r="B39" s="48">
        <v>1</v>
      </c>
      <c r="C39" s="49">
        <v>2</v>
      </c>
      <c r="D39" s="50">
        <v>1</v>
      </c>
      <c r="E39" s="48"/>
      <c r="F39" s="51"/>
      <c r="G39" s="50" t="s">
        <v>43</v>
      </c>
      <c r="H39" s="37">
        <v>10</v>
      </c>
      <c r="I39" s="39">
        <f t="shared" si="1"/>
        <v>200</v>
      </c>
      <c r="J39" s="38">
        <f t="shared" si="1"/>
        <v>200</v>
      </c>
      <c r="K39" s="38">
        <f t="shared" si="1"/>
        <v>200</v>
      </c>
      <c r="L39" s="38">
        <f t="shared" si="1"/>
        <v>200</v>
      </c>
      <c r="Q39" s="129"/>
    </row>
    <row r="40" spans="1:19" ht="13.5" hidden="1" customHeight="1" collapsed="1">
      <c r="A40" s="52">
        <v>2</v>
      </c>
      <c r="B40" s="48">
        <v>1</v>
      </c>
      <c r="C40" s="49">
        <v>2</v>
      </c>
      <c r="D40" s="50">
        <v>1</v>
      </c>
      <c r="E40" s="48">
        <v>1</v>
      </c>
      <c r="F40" s="51"/>
      <c r="G40" s="50" t="s">
        <v>43</v>
      </c>
      <c r="H40" s="37">
        <v>11</v>
      </c>
      <c r="I40" s="38">
        <f t="shared" si="1"/>
        <v>200</v>
      </c>
      <c r="J40" s="38">
        <f t="shared" si="1"/>
        <v>200</v>
      </c>
      <c r="K40" s="38">
        <f t="shared" si="1"/>
        <v>200</v>
      </c>
      <c r="L40" s="38">
        <f t="shared" si="1"/>
        <v>200</v>
      </c>
      <c r="Q40" s="129"/>
      <c r="R40" s="129"/>
    </row>
    <row r="41" spans="1:19" ht="14.25" customHeight="1">
      <c r="A41" s="52">
        <v>2</v>
      </c>
      <c r="B41" s="48">
        <v>1</v>
      </c>
      <c r="C41" s="49">
        <v>2</v>
      </c>
      <c r="D41" s="50">
        <v>1</v>
      </c>
      <c r="E41" s="48">
        <v>1</v>
      </c>
      <c r="F41" s="51">
        <v>1</v>
      </c>
      <c r="G41" s="50" t="s">
        <v>43</v>
      </c>
      <c r="H41" s="37">
        <v>12</v>
      </c>
      <c r="I41" s="55">
        <v>200</v>
      </c>
      <c r="J41" s="54">
        <v>200</v>
      </c>
      <c r="K41" s="54">
        <v>200</v>
      </c>
      <c r="L41" s="54">
        <v>200</v>
      </c>
      <c r="Q41" s="129"/>
      <c r="R41" s="129"/>
    </row>
    <row r="42" spans="1:19" ht="26.25" customHeight="1">
      <c r="A42" s="56">
        <v>2</v>
      </c>
      <c r="B42" s="57">
        <v>2</v>
      </c>
      <c r="C42" s="41"/>
      <c r="D42" s="42"/>
      <c r="E42" s="43"/>
      <c r="F42" s="44"/>
      <c r="G42" s="45" t="s">
        <v>44</v>
      </c>
      <c r="H42" s="37">
        <v>13</v>
      </c>
      <c r="I42" s="58">
        <f t="shared" ref="I42:L44" si="2">I43</f>
        <v>74600</v>
      </c>
      <c r="J42" s="59">
        <f t="shared" si="2"/>
        <v>50400</v>
      </c>
      <c r="K42" s="58">
        <f t="shared" si="2"/>
        <v>24394.11</v>
      </c>
      <c r="L42" s="58">
        <f t="shared" si="2"/>
        <v>24394.11</v>
      </c>
    </row>
    <row r="43" spans="1:19" ht="27" hidden="1" customHeight="1" collapsed="1">
      <c r="A43" s="52">
        <v>2</v>
      </c>
      <c r="B43" s="48">
        <v>2</v>
      </c>
      <c r="C43" s="49">
        <v>1</v>
      </c>
      <c r="D43" s="50"/>
      <c r="E43" s="48"/>
      <c r="F43" s="51"/>
      <c r="G43" s="42" t="s">
        <v>44</v>
      </c>
      <c r="H43" s="37">
        <v>14</v>
      </c>
      <c r="I43" s="38">
        <f t="shared" si="2"/>
        <v>74600</v>
      </c>
      <c r="J43" s="39">
        <f t="shared" si="2"/>
        <v>50400</v>
      </c>
      <c r="K43" s="38">
        <f t="shared" si="2"/>
        <v>24394.11</v>
      </c>
      <c r="L43" s="39">
        <f t="shared" si="2"/>
        <v>24394.11</v>
      </c>
      <c r="Q43" s="129"/>
      <c r="S43" s="129"/>
    </row>
    <row r="44" spans="1:19" ht="15.75" hidden="1" customHeight="1" collapsed="1">
      <c r="A44" s="52">
        <v>2</v>
      </c>
      <c r="B44" s="48">
        <v>2</v>
      </c>
      <c r="C44" s="49">
        <v>1</v>
      </c>
      <c r="D44" s="50">
        <v>1</v>
      </c>
      <c r="E44" s="48"/>
      <c r="F44" s="51"/>
      <c r="G44" s="42" t="s">
        <v>44</v>
      </c>
      <c r="H44" s="37">
        <v>15</v>
      </c>
      <c r="I44" s="38">
        <f t="shared" si="2"/>
        <v>74600</v>
      </c>
      <c r="J44" s="39">
        <f t="shared" si="2"/>
        <v>50400</v>
      </c>
      <c r="K44" s="47">
        <f t="shared" si="2"/>
        <v>24394.11</v>
      </c>
      <c r="L44" s="47">
        <f t="shared" si="2"/>
        <v>24394.11</v>
      </c>
      <c r="Q44" s="129"/>
      <c r="R44" s="129"/>
    </row>
    <row r="45" spans="1:19" ht="24.75" hidden="1" customHeight="1" collapsed="1">
      <c r="A45" s="60">
        <v>2</v>
      </c>
      <c r="B45" s="61">
        <v>2</v>
      </c>
      <c r="C45" s="62">
        <v>1</v>
      </c>
      <c r="D45" s="63">
        <v>1</v>
      </c>
      <c r="E45" s="61">
        <v>1</v>
      </c>
      <c r="F45" s="64"/>
      <c r="G45" s="42" t="s">
        <v>44</v>
      </c>
      <c r="H45" s="37">
        <v>16</v>
      </c>
      <c r="I45" s="65">
        <f>SUM(I46:I60)</f>
        <v>74600</v>
      </c>
      <c r="J45" s="65">
        <f>SUM(J46:J60)</f>
        <v>50400</v>
      </c>
      <c r="K45" s="66">
        <f>SUM(K46:K60)</f>
        <v>24394.11</v>
      </c>
      <c r="L45" s="66">
        <f>SUM(L46:L60)</f>
        <v>24394.11</v>
      </c>
      <c r="Q45" s="129"/>
      <c r="R45" s="129"/>
    </row>
    <row r="46" spans="1:19" ht="15.75" customHeight="1">
      <c r="A46" s="52">
        <v>2</v>
      </c>
      <c r="B46" s="48">
        <v>2</v>
      </c>
      <c r="C46" s="49">
        <v>1</v>
      </c>
      <c r="D46" s="50">
        <v>1</v>
      </c>
      <c r="E46" s="48">
        <v>1</v>
      </c>
      <c r="F46" s="67">
        <v>1</v>
      </c>
      <c r="G46" s="50" t="s">
        <v>45</v>
      </c>
      <c r="H46" s="37">
        <v>17</v>
      </c>
      <c r="I46" s="54">
        <v>60500</v>
      </c>
      <c r="J46" s="54">
        <v>39500</v>
      </c>
      <c r="K46" s="54">
        <v>13951.49</v>
      </c>
      <c r="L46" s="54">
        <v>13951.49</v>
      </c>
      <c r="Q46" s="129"/>
      <c r="R46" s="129"/>
    </row>
    <row r="47" spans="1:19" ht="26.25" hidden="1" customHeight="1" collapsed="1">
      <c r="A47" s="52">
        <v>2</v>
      </c>
      <c r="B47" s="48">
        <v>2</v>
      </c>
      <c r="C47" s="49">
        <v>1</v>
      </c>
      <c r="D47" s="50">
        <v>1</v>
      </c>
      <c r="E47" s="48">
        <v>1</v>
      </c>
      <c r="F47" s="51">
        <v>2</v>
      </c>
      <c r="G47" s="50" t="s">
        <v>46</v>
      </c>
      <c r="H47" s="37">
        <v>18</v>
      </c>
      <c r="I47" s="54">
        <v>0</v>
      </c>
      <c r="J47" s="54">
        <v>0</v>
      </c>
      <c r="K47" s="54">
        <v>0</v>
      </c>
      <c r="L47" s="54">
        <v>0</v>
      </c>
      <c r="Q47" s="129"/>
      <c r="R47" s="129"/>
    </row>
    <row r="48" spans="1:19" ht="26.25" hidden="1" customHeight="1" collapsed="1">
      <c r="A48" s="52">
        <v>2</v>
      </c>
      <c r="B48" s="48">
        <v>2</v>
      </c>
      <c r="C48" s="49">
        <v>1</v>
      </c>
      <c r="D48" s="50">
        <v>1</v>
      </c>
      <c r="E48" s="48">
        <v>1</v>
      </c>
      <c r="F48" s="51">
        <v>5</v>
      </c>
      <c r="G48" s="50" t="s">
        <v>47</v>
      </c>
      <c r="H48" s="37">
        <v>19</v>
      </c>
      <c r="I48" s="54">
        <v>0</v>
      </c>
      <c r="J48" s="54">
        <v>0</v>
      </c>
      <c r="K48" s="54">
        <v>0</v>
      </c>
      <c r="L48" s="54">
        <v>0</v>
      </c>
      <c r="Q48" s="129"/>
      <c r="R48" s="129"/>
    </row>
    <row r="49" spans="1:19" ht="27" hidden="1" customHeight="1" collapsed="1">
      <c r="A49" s="52">
        <v>2</v>
      </c>
      <c r="B49" s="48">
        <v>2</v>
      </c>
      <c r="C49" s="49">
        <v>1</v>
      </c>
      <c r="D49" s="50">
        <v>1</v>
      </c>
      <c r="E49" s="48">
        <v>1</v>
      </c>
      <c r="F49" s="51">
        <v>6</v>
      </c>
      <c r="G49" s="50" t="s">
        <v>48</v>
      </c>
      <c r="H49" s="37">
        <v>20</v>
      </c>
      <c r="I49" s="54">
        <v>0</v>
      </c>
      <c r="J49" s="54">
        <v>0</v>
      </c>
      <c r="K49" s="54">
        <v>0</v>
      </c>
      <c r="L49" s="54">
        <v>0</v>
      </c>
      <c r="Q49" s="129"/>
      <c r="R49" s="129"/>
    </row>
    <row r="50" spans="1:19" ht="26.25" hidden="1" customHeight="1" collapsed="1">
      <c r="A50" s="68">
        <v>2</v>
      </c>
      <c r="B50" s="43">
        <v>2</v>
      </c>
      <c r="C50" s="41">
        <v>1</v>
      </c>
      <c r="D50" s="42">
        <v>1</v>
      </c>
      <c r="E50" s="43">
        <v>1</v>
      </c>
      <c r="F50" s="44">
        <v>7</v>
      </c>
      <c r="G50" s="42" t="s">
        <v>49</v>
      </c>
      <c r="H50" s="37">
        <v>21</v>
      </c>
      <c r="I50" s="54">
        <v>0</v>
      </c>
      <c r="J50" s="54">
        <v>0</v>
      </c>
      <c r="K50" s="54">
        <v>0</v>
      </c>
      <c r="L50" s="54">
        <v>0</v>
      </c>
      <c r="Q50" s="129"/>
      <c r="R50" s="129"/>
    </row>
    <row r="51" spans="1:19" ht="15" hidden="1" customHeight="1" collapsed="1">
      <c r="A51" s="52">
        <v>2</v>
      </c>
      <c r="B51" s="48">
        <v>2</v>
      </c>
      <c r="C51" s="49">
        <v>1</v>
      </c>
      <c r="D51" s="50">
        <v>1</v>
      </c>
      <c r="E51" s="48">
        <v>1</v>
      </c>
      <c r="F51" s="51">
        <v>11</v>
      </c>
      <c r="G51" s="50" t="s">
        <v>50</v>
      </c>
      <c r="H51" s="37">
        <v>22</v>
      </c>
      <c r="I51" s="55">
        <v>0</v>
      </c>
      <c r="J51" s="54">
        <v>0</v>
      </c>
      <c r="K51" s="54">
        <v>0</v>
      </c>
      <c r="L51" s="54">
        <v>0</v>
      </c>
      <c r="Q51" s="129"/>
      <c r="R51" s="129"/>
    </row>
    <row r="52" spans="1:19" ht="15.75" hidden="1" customHeight="1" collapsed="1">
      <c r="A52" s="60">
        <v>2</v>
      </c>
      <c r="B52" s="69">
        <v>2</v>
      </c>
      <c r="C52" s="70">
        <v>1</v>
      </c>
      <c r="D52" s="70">
        <v>1</v>
      </c>
      <c r="E52" s="70">
        <v>1</v>
      </c>
      <c r="F52" s="71">
        <v>12</v>
      </c>
      <c r="G52" s="72" t="s">
        <v>51</v>
      </c>
      <c r="H52" s="37">
        <v>23</v>
      </c>
      <c r="I52" s="73">
        <v>0</v>
      </c>
      <c r="J52" s="54">
        <v>0</v>
      </c>
      <c r="K52" s="54">
        <v>0</v>
      </c>
      <c r="L52" s="54">
        <v>0</v>
      </c>
      <c r="Q52" s="129"/>
      <c r="R52" s="129"/>
    </row>
    <row r="53" spans="1:19" ht="25.5" hidden="1" customHeight="1" collapsed="1">
      <c r="A53" s="52">
        <v>2</v>
      </c>
      <c r="B53" s="48">
        <v>2</v>
      </c>
      <c r="C53" s="49">
        <v>1</v>
      </c>
      <c r="D53" s="49">
        <v>1</v>
      </c>
      <c r="E53" s="49">
        <v>1</v>
      </c>
      <c r="F53" s="51">
        <v>14</v>
      </c>
      <c r="G53" s="74" t="s">
        <v>52</v>
      </c>
      <c r="H53" s="37">
        <v>24</v>
      </c>
      <c r="I53" s="55">
        <v>0</v>
      </c>
      <c r="J53" s="55">
        <v>0</v>
      </c>
      <c r="K53" s="55">
        <v>0</v>
      </c>
      <c r="L53" s="55">
        <v>0</v>
      </c>
      <c r="Q53" s="129"/>
      <c r="R53" s="129"/>
    </row>
    <row r="54" spans="1:19" ht="27.75" hidden="1" customHeight="1" collapsed="1">
      <c r="A54" s="52">
        <v>2</v>
      </c>
      <c r="B54" s="48">
        <v>2</v>
      </c>
      <c r="C54" s="49">
        <v>1</v>
      </c>
      <c r="D54" s="49">
        <v>1</v>
      </c>
      <c r="E54" s="49">
        <v>1</v>
      </c>
      <c r="F54" s="51">
        <v>15</v>
      </c>
      <c r="G54" s="50" t="s">
        <v>53</v>
      </c>
      <c r="H54" s="37">
        <v>25</v>
      </c>
      <c r="I54" s="55">
        <v>0</v>
      </c>
      <c r="J54" s="54">
        <v>0</v>
      </c>
      <c r="K54" s="54">
        <v>0</v>
      </c>
      <c r="L54" s="54">
        <v>0</v>
      </c>
      <c r="Q54" s="129"/>
      <c r="R54" s="129"/>
    </row>
    <row r="55" spans="1:19" ht="15.75" hidden="1" customHeight="1" collapsed="1">
      <c r="A55" s="52">
        <v>2</v>
      </c>
      <c r="B55" s="48">
        <v>2</v>
      </c>
      <c r="C55" s="49">
        <v>1</v>
      </c>
      <c r="D55" s="49">
        <v>1</v>
      </c>
      <c r="E55" s="49">
        <v>1</v>
      </c>
      <c r="F55" s="51">
        <v>16</v>
      </c>
      <c r="G55" s="50" t="s">
        <v>54</v>
      </c>
      <c r="H55" s="37">
        <v>26</v>
      </c>
      <c r="I55" s="55">
        <v>0</v>
      </c>
      <c r="J55" s="54">
        <v>0</v>
      </c>
      <c r="K55" s="54">
        <v>0</v>
      </c>
      <c r="L55" s="54">
        <v>0</v>
      </c>
      <c r="Q55" s="129"/>
      <c r="R55" s="129"/>
    </row>
    <row r="56" spans="1:19" ht="27.75" hidden="1" customHeight="1" collapsed="1">
      <c r="A56" s="52">
        <v>2</v>
      </c>
      <c r="B56" s="48">
        <v>2</v>
      </c>
      <c r="C56" s="49">
        <v>1</v>
      </c>
      <c r="D56" s="49">
        <v>1</v>
      </c>
      <c r="E56" s="49">
        <v>1</v>
      </c>
      <c r="F56" s="51">
        <v>17</v>
      </c>
      <c r="G56" s="50" t="s">
        <v>55</v>
      </c>
      <c r="H56" s="37">
        <v>27</v>
      </c>
      <c r="I56" s="55">
        <v>0</v>
      </c>
      <c r="J56" s="55">
        <v>0</v>
      </c>
      <c r="K56" s="55">
        <v>0</v>
      </c>
      <c r="L56" s="55">
        <v>0</v>
      </c>
      <c r="Q56" s="129"/>
      <c r="R56" s="129"/>
    </row>
    <row r="57" spans="1:19" ht="14.25" hidden="1" customHeight="1" collapsed="1">
      <c r="A57" s="52">
        <v>2</v>
      </c>
      <c r="B57" s="48">
        <v>2</v>
      </c>
      <c r="C57" s="49">
        <v>1</v>
      </c>
      <c r="D57" s="49">
        <v>1</v>
      </c>
      <c r="E57" s="49">
        <v>1</v>
      </c>
      <c r="F57" s="51">
        <v>20</v>
      </c>
      <c r="G57" s="50" t="s">
        <v>56</v>
      </c>
      <c r="H57" s="37">
        <v>28</v>
      </c>
      <c r="I57" s="55">
        <v>0</v>
      </c>
      <c r="J57" s="54">
        <v>0</v>
      </c>
      <c r="K57" s="54">
        <v>0</v>
      </c>
      <c r="L57" s="54">
        <v>0</v>
      </c>
      <c r="Q57" s="129"/>
      <c r="R57" s="129"/>
    </row>
    <row r="58" spans="1:19" ht="27.75" hidden="1" customHeight="1" collapsed="1">
      <c r="A58" s="52">
        <v>2</v>
      </c>
      <c r="B58" s="48">
        <v>2</v>
      </c>
      <c r="C58" s="49">
        <v>1</v>
      </c>
      <c r="D58" s="49">
        <v>1</v>
      </c>
      <c r="E58" s="49">
        <v>1</v>
      </c>
      <c r="F58" s="51">
        <v>21</v>
      </c>
      <c r="G58" s="50" t="s">
        <v>57</v>
      </c>
      <c r="H58" s="37">
        <v>29</v>
      </c>
      <c r="I58" s="55">
        <v>0</v>
      </c>
      <c r="J58" s="54">
        <v>0</v>
      </c>
      <c r="K58" s="54">
        <v>0</v>
      </c>
      <c r="L58" s="54">
        <v>0</v>
      </c>
      <c r="Q58" s="129"/>
      <c r="R58" s="129"/>
    </row>
    <row r="59" spans="1:19" ht="12" hidden="1" customHeight="1" collapsed="1">
      <c r="A59" s="52">
        <v>2</v>
      </c>
      <c r="B59" s="48">
        <v>2</v>
      </c>
      <c r="C59" s="49">
        <v>1</v>
      </c>
      <c r="D59" s="49">
        <v>1</v>
      </c>
      <c r="E59" s="49">
        <v>1</v>
      </c>
      <c r="F59" s="51">
        <v>22</v>
      </c>
      <c r="G59" s="50" t="s">
        <v>58</v>
      </c>
      <c r="H59" s="37">
        <v>30</v>
      </c>
      <c r="I59" s="55">
        <v>0</v>
      </c>
      <c r="J59" s="54">
        <v>0</v>
      </c>
      <c r="K59" s="54">
        <v>0</v>
      </c>
      <c r="L59" s="54">
        <v>0</v>
      </c>
      <c r="Q59" s="129"/>
      <c r="R59" s="129"/>
    </row>
    <row r="60" spans="1:19" ht="15" customHeight="1">
      <c r="A60" s="52">
        <v>2</v>
      </c>
      <c r="B60" s="48">
        <v>2</v>
      </c>
      <c r="C60" s="49">
        <v>1</v>
      </c>
      <c r="D60" s="49">
        <v>1</v>
      </c>
      <c r="E60" s="49">
        <v>1</v>
      </c>
      <c r="F60" s="51">
        <v>30</v>
      </c>
      <c r="G60" s="50" t="s">
        <v>59</v>
      </c>
      <c r="H60" s="37">
        <v>31</v>
      </c>
      <c r="I60" s="55">
        <v>14100</v>
      </c>
      <c r="J60" s="54">
        <v>10900</v>
      </c>
      <c r="K60" s="54">
        <v>10442.620000000001</v>
      </c>
      <c r="L60" s="54">
        <v>10442.620000000001</v>
      </c>
      <c r="Q60" s="129"/>
      <c r="R60" s="129"/>
    </row>
    <row r="61" spans="1:19" ht="14.25" hidden="1" customHeight="1" collapsed="1">
      <c r="A61" s="75">
        <v>2</v>
      </c>
      <c r="B61" s="76">
        <v>3</v>
      </c>
      <c r="C61" s="40"/>
      <c r="D61" s="41"/>
      <c r="E61" s="41"/>
      <c r="F61" s="44"/>
      <c r="G61" s="77" t="s">
        <v>60</v>
      </c>
      <c r="H61" s="37">
        <v>32</v>
      </c>
      <c r="I61" s="58">
        <f>I62</f>
        <v>0</v>
      </c>
      <c r="J61" s="58">
        <f>J62</f>
        <v>0</v>
      </c>
      <c r="K61" s="58">
        <f>K62</f>
        <v>0</v>
      </c>
      <c r="L61" s="58">
        <f>L62</f>
        <v>0</v>
      </c>
    </row>
    <row r="62" spans="1:19" ht="13.5" hidden="1" customHeight="1" collapsed="1">
      <c r="A62" s="52">
        <v>2</v>
      </c>
      <c r="B62" s="48">
        <v>3</v>
      </c>
      <c r="C62" s="49">
        <v>1</v>
      </c>
      <c r="D62" s="49"/>
      <c r="E62" s="49"/>
      <c r="F62" s="51"/>
      <c r="G62" s="50" t="s">
        <v>61</v>
      </c>
      <c r="H62" s="37">
        <v>33</v>
      </c>
      <c r="I62" s="38">
        <f>SUM(I63+I68+I73)</f>
        <v>0</v>
      </c>
      <c r="J62" s="78">
        <f>SUM(J63+J68+J73)</f>
        <v>0</v>
      </c>
      <c r="K62" s="39">
        <f>SUM(K63+K68+K73)</f>
        <v>0</v>
      </c>
      <c r="L62" s="38">
        <f>SUM(L63+L68+L73)</f>
        <v>0</v>
      </c>
      <c r="Q62" s="129"/>
      <c r="S62" s="129"/>
    </row>
    <row r="63" spans="1:19" ht="15" hidden="1" customHeight="1" collapsed="1">
      <c r="A63" s="52">
        <v>2</v>
      </c>
      <c r="B63" s="48">
        <v>3</v>
      </c>
      <c r="C63" s="49">
        <v>1</v>
      </c>
      <c r="D63" s="49">
        <v>1</v>
      </c>
      <c r="E63" s="49"/>
      <c r="F63" s="51"/>
      <c r="G63" s="50" t="s">
        <v>62</v>
      </c>
      <c r="H63" s="37">
        <v>34</v>
      </c>
      <c r="I63" s="38">
        <f>I64</f>
        <v>0</v>
      </c>
      <c r="J63" s="78">
        <f>J64</f>
        <v>0</v>
      </c>
      <c r="K63" s="39">
        <f>K64</f>
        <v>0</v>
      </c>
      <c r="L63" s="38">
        <f>L64</f>
        <v>0</v>
      </c>
      <c r="Q63" s="129"/>
      <c r="R63" s="129"/>
    </row>
    <row r="64" spans="1:19" ht="13.5" hidden="1" customHeight="1" collapsed="1">
      <c r="A64" s="52">
        <v>2</v>
      </c>
      <c r="B64" s="48">
        <v>3</v>
      </c>
      <c r="C64" s="49">
        <v>1</v>
      </c>
      <c r="D64" s="49">
        <v>1</v>
      </c>
      <c r="E64" s="49">
        <v>1</v>
      </c>
      <c r="F64" s="51"/>
      <c r="G64" s="50" t="s">
        <v>62</v>
      </c>
      <c r="H64" s="37">
        <v>35</v>
      </c>
      <c r="I64" s="38">
        <f>SUM(I65:I67)</f>
        <v>0</v>
      </c>
      <c r="J64" s="78">
        <f>SUM(J65:J67)</f>
        <v>0</v>
      </c>
      <c r="K64" s="39">
        <f>SUM(K65:K67)</f>
        <v>0</v>
      </c>
      <c r="L64" s="38">
        <f>SUM(L65:L67)</f>
        <v>0</v>
      </c>
      <c r="Q64" s="129"/>
      <c r="R64" s="129"/>
    </row>
    <row r="65" spans="1:18" s="130" customFormat="1" ht="25.5" hidden="1" customHeight="1" collapsed="1">
      <c r="A65" s="52">
        <v>2</v>
      </c>
      <c r="B65" s="48">
        <v>3</v>
      </c>
      <c r="C65" s="49">
        <v>1</v>
      </c>
      <c r="D65" s="49">
        <v>1</v>
      </c>
      <c r="E65" s="49">
        <v>1</v>
      </c>
      <c r="F65" s="51">
        <v>1</v>
      </c>
      <c r="G65" s="50" t="s">
        <v>63</v>
      </c>
      <c r="H65" s="37">
        <v>36</v>
      </c>
      <c r="I65" s="55">
        <v>0</v>
      </c>
      <c r="J65" s="55">
        <v>0</v>
      </c>
      <c r="K65" s="55">
        <v>0</v>
      </c>
      <c r="L65" s="55">
        <v>0</v>
      </c>
      <c r="Q65" s="129"/>
      <c r="R65" s="129"/>
    </row>
    <row r="66" spans="1:18" ht="19.5" hidden="1" customHeight="1" collapsed="1">
      <c r="A66" s="52">
        <v>2</v>
      </c>
      <c r="B66" s="43">
        <v>3</v>
      </c>
      <c r="C66" s="41">
        <v>1</v>
      </c>
      <c r="D66" s="41">
        <v>1</v>
      </c>
      <c r="E66" s="41">
        <v>1</v>
      </c>
      <c r="F66" s="44">
        <v>2</v>
      </c>
      <c r="G66" s="42" t="s">
        <v>64</v>
      </c>
      <c r="H66" s="37">
        <v>37</v>
      </c>
      <c r="I66" s="53">
        <v>0</v>
      </c>
      <c r="J66" s="53">
        <v>0</v>
      </c>
      <c r="K66" s="53">
        <v>0</v>
      </c>
      <c r="L66" s="53">
        <v>0</v>
      </c>
      <c r="Q66" s="129"/>
      <c r="R66" s="129"/>
    </row>
    <row r="67" spans="1:18" ht="16.5" hidden="1" customHeight="1" collapsed="1">
      <c r="A67" s="48">
        <v>2</v>
      </c>
      <c r="B67" s="49">
        <v>3</v>
      </c>
      <c r="C67" s="49">
        <v>1</v>
      </c>
      <c r="D67" s="49">
        <v>1</v>
      </c>
      <c r="E67" s="49">
        <v>1</v>
      </c>
      <c r="F67" s="51">
        <v>3</v>
      </c>
      <c r="G67" s="50" t="s">
        <v>65</v>
      </c>
      <c r="H67" s="37">
        <v>38</v>
      </c>
      <c r="I67" s="55">
        <v>0</v>
      </c>
      <c r="J67" s="55">
        <v>0</v>
      </c>
      <c r="K67" s="55">
        <v>0</v>
      </c>
      <c r="L67" s="55">
        <v>0</v>
      </c>
      <c r="Q67" s="129"/>
      <c r="R67" s="129"/>
    </row>
    <row r="68" spans="1:18" ht="29.25" hidden="1" customHeight="1" collapsed="1">
      <c r="A68" s="43">
        <v>2</v>
      </c>
      <c r="B68" s="41">
        <v>3</v>
      </c>
      <c r="C68" s="41">
        <v>1</v>
      </c>
      <c r="D68" s="41">
        <v>2</v>
      </c>
      <c r="E68" s="41"/>
      <c r="F68" s="44"/>
      <c r="G68" s="42" t="s">
        <v>66</v>
      </c>
      <c r="H68" s="37">
        <v>39</v>
      </c>
      <c r="I68" s="58">
        <f>I69</f>
        <v>0</v>
      </c>
      <c r="J68" s="79">
        <f>J69</f>
        <v>0</v>
      </c>
      <c r="K68" s="59">
        <f>K69</f>
        <v>0</v>
      </c>
      <c r="L68" s="59">
        <f>L69</f>
        <v>0</v>
      </c>
      <c r="Q68" s="129"/>
      <c r="R68" s="129"/>
    </row>
    <row r="69" spans="1:18" ht="27" hidden="1" customHeight="1" collapsed="1">
      <c r="A69" s="61">
        <v>2</v>
      </c>
      <c r="B69" s="62">
        <v>3</v>
      </c>
      <c r="C69" s="62">
        <v>1</v>
      </c>
      <c r="D69" s="62">
        <v>2</v>
      </c>
      <c r="E69" s="62">
        <v>1</v>
      </c>
      <c r="F69" s="64"/>
      <c r="G69" s="42" t="s">
        <v>66</v>
      </c>
      <c r="H69" s="37">
        <v>40</v>
      </c>
      <c r="I69" s="47">
        <f>SUM(I70:I72)</f>
        <v>0</v>
      </c>
      <c r="J69" s="80">
        <f>SUM(J70:J72)</f>
        <v>0</v>
      </c>
      <c r="K69" s="46">
        <f>SUM(K70:K72)</f>
        <v>0</v>
      </c>
      <c r="L69" s="39">
        <f>SUM(L70:L72)</f>
        <v>0</v>
      </c>
      <c r="Q69" s="129"/>
      <c r="R69" s="129"/>
    </row>
    <row r="70" spans="1:18" s="130" customFormat="1" ht="27" hidden="1" customHeight="1" collapsed="1">
      <c r="A70" s="48">
        <v>2</v>
      </c>
      <c r="B70" s="49">
        <v>3</v>
      </c>
      <c r="C70" s="49">
        <v>1</v>
      </c>
      <c r="D70" s="49">
        <v>2</v>
      </c>
      <c r="E70" s="49">
        <v>1</v>
      </c>
      <c r="F70" s="51">
        <v>1</v>
      </c>
      <c r="G70" s="52" t="s">
        <v>63</v>
      </c>
      <c r="H70" s="37">
        <v>41</v>
      </c>
      <c r="I70" s="55">
        <v>0</v>
      </c>
      <c r="J70" s="55">
        <v>0</v>
      </c>
      <c r="K70" s="55">
        <v>0</v>
      </c>
      <c r="L70" s="55">
        <v>0</v>
      </c>
      <c r="Q70" s="129"/>
      <c r="R70" s="129"/>
    </row>
    <row r="71" spans="1:18" ht="16.5" hidden="1" customHeight="1" collapsed="1">
      <c r="A71" s="48">
        <v>2</v>
      </c>
      <c r="B71" s="49">
        <v>3</v>
      </c>
      <c r="C71" s="49">
        <v>1</v>
      </c>
      <c r="D71" s="49">
        <v>2</v>
      </c>
      <c r="E71" s="49">
        <v>1</v>
      </c>
      <c r="F71" s="51">
        <v>2</v>
      </c>
      <c r="G71" s="52" t="s">
        <v>64</v>
      </c>
      <c r="H71" s="37">
        <v>42</v>
      </c>
      <c r="I71" s="55">
        <v>0</v>
      </c>
      <c r="J71" s="55">
        <v>0</v>
      </c>
      <c r="K71" s="55">
        <v>0</v>
      </c>
      <c r="L71" s="55">
        <v>0</v>
      </c>
      <c r="Q71" s="129"/>
      <c r="R71" s="129"/>
    </row>
    <row r="72" spans="1:18" ht="15" hidden="1" customHeight="1" collapsed="1">
      <c r="A72" s="48">
        <v>2</v>
      </c>
      <c r="B72" s="49">
        <v>3</v>
      </c>
      <c r="C72" s="49">
        <v>1</v>
      </c>
      <c r="D72" s="49">
        <v>2</v>
      </c>
      <c r="E72" s="49">
        <v>1</v>
      </c>
      <c r="F72" s="51">
        <v>3</v>
      </c>
      <c r="G72" s="52" t="s">
        <v>65</v>
      </c>
      <c r="H72" s="37">
        <v>43</v>
      </c>
      <c r="I72" s="55">
        <v>0</v>
      </c>
      <c r="J72" s="55">
        <v>0</v>
      </c>
      <c r="K72" s="55">
        <v>0</v>
      </c>
      <c r="L72" s="55">
        <v>0</v>
      </c>
      <c r="Q72" s="129"/>
      <c r="R72" s="129"/>
    </row>
    <row r="73" spans="1:18" ht="27.75" hidden="1" customHeight="1" collapsed="1">
      <c r="A73" s="48">
        <v>2</v>
      </c>
      <c r="B73" s="49">
        <v>3</v>
      </c>
      <c r="C73" s="49">
        <v>1</v>
      </c>
      <c r="D73" s="49">
        <v>3</v>
      </c>
      <c r="E73" s="49"/>
      <c r="F73" s="51"/>
      <c r="G73" s="52" t="s">
        <v>67</v>
      </c>
      <c r="H73" s="37">
        <v>44</v>
      </c>
      <c r="I73" s="38">
        <f>I74</f>
        <v>0</v>
      </c>
      <c r="J73" s="78">
        <f>J74</f>
        <v>0</v>
      </c>
      <c r="K73" s="39">
        <f>K74</f>
        <v>0</v>
      </c>
      <c r="L73" s="39">
        <f>L74</f>
        <v>0</v>
      </c>
      <c r="Q73" s="129"/>
      <c r="R73" s="129"/>
    </row>
    <row r="74" spans="1:18" ht="26.25" hidden="1" customHeight="1" collapsed="1">
      <c r="A74" s="48">
        <v>2</v>
      </c>
      <c r="B74" s="49">
        <v>3</v>
      </c>
      <c r="C74" s="49">
        <v>1</v>
      </c>
      <c r="D74" s="49">
        <v>3</v>
      </c>
      <c r="E74" s="49">
        <v>1</v>
      </c>
      <c r="F74" s="51"/>
      <c r="G74" s="52" t="s">
        <v>68</v>
      </c>
      <c r="H74" s="37">
        <v>45</v>
      </c>
      <c r="I74" s="38">
        <f>SUM(I75:I77)</f>
        <v>0</v>
      </c>
      <c r="J74" s="78">
        <f>SUM(J75:J77)</f>
        <v>0</v>
      </c>
      <c r="K74" s="39">
        <f>SUM(K75:K77)</f>
        <v>0</v>
      </c>
      <c r="L74" s="39">
        <f>SUM(L75:L77)</f>
        <v>0</v>
      </c>
      <c r="Q74" s="129"/>
      <c r="R74" s="129"/>
    </row>
    <row r="75" spans="1:18" ht="15" hidden="1" customHeight="1" collapsed="1">
      <c r="A75" s="43">
        <v>2</v>
      </c>
      <c r="B75" s="41">
        <v>3</v>
      </c>
      <c r="C75" s="41">
        <v>1</v>
      </c>
      <c r="D75" s="41">
        <v>3</v>
      </c>
      <c r="E75" s="41">
        <v>1</v>
      </c>
      <c r="F75" s="44">
        <v>1</v>
      </c>
      <c r="G75" s="68" t="s">
        <v>69</v>
      </c>
      <c r="H75" s="37">
        <v>46</v>
      </c>
      <c r="I75" s="53">
        <v>0</v>
      </c>
      <c r="J75" s="53">
        <v>0</v>
      </c>
      <c r="K75" s="53">
        <v>0</v>
      </c>
      <c r="L75" s="53">
        <v>0</v>
      </c>
      <c r="Q75" s="129"/>
      <c r="R75" s="129"/>
    </row>
    <row r="76" spans="1:18" ht="16.5" hidden="1" customHeight="1" collapsed="1">
      <c r="A76" s="48">
        <v>2</v>
      </c>
      <c r="B76" s="49">
        <v>3</v>
      </c>
      <c r="C76" s="49">
        <v>1</v>
      </c>
      <c r="D76" s="49">
        <v>3</v>
      </c>
      <c r="E76" s="49">
        <v>1</v>
      </c>
      <c r="F76" s="51">
        <v>2</v>
      </c>
      <c r="G76" s="52" t="s">
        <v>70</v>
      </c>
      <c r="H76" s="37">
        <v>47</v>
      </c>
      <c r="I76" s="55">
        <v>0</v>
      </c>
      <c r="J76" s="55">
        <v>0</v>
      </c>
      <c r="K76" s="55">
        <v>0</v>
      </c>
      <c r="L76" s="55">
        <v>0</v>
      </c>
      <c r="Q76" s="129"/>
      <c r="R76" s="129"/>
    </row>
    <row r="77" spans="1:18" ht="17.25" hidden="1" customHeight="1" collapsed="1">
      <c r="A77" s="43">
        <v>2</v>
      </c>
      <c r="B77" s="41">
        <v>3</v>
      </c>
      <c r="C77" s="41">
        <v>1</v>
      </c>
      <c r="D77" s="41">
        <v>3</v>
      </c>
      <c r="E77" s="41">
        <v>1</v>
      </c>
      <c r="F77" s="44">
        <v>3</v>
      </c>
      <c r="G77" s="68" t="s">
        <v>71</v>
      </c>
      <c r="H77" s="37">
        <v>48</v>
      </c>
      <c r="I77" s="53">
        <v>0</v>
      </c>
      <c r="J77" s="53">
        <v>0</v>
      </c>
      <c r="K77" s="53">
        <v>0</v>
      </c>
      <c r="L77" s="53">
        <v>0</v>
      </c>
      <c r="Q77" s="129"/>
      <c r="R77" s="129"/>
    </row>
    <row r="78" spans="1:18" ht="12.75" hidden="1" customHeight="1" collapsed="1">
      <c r="A78" s="43">
        <v>2</v>
      </c>
      <c r="B78" s="41">
        <v>3</v>
      </c>
      <c r="C78" s="41">
        <v>2</v>
      </c>
      <c r="D78" s="41"/>
      <c r="E78" s="41"/>
      <c r="F78" s="44"/>
      <c r="G78" s="68" t="s">
        <v>72</v>
      </c>
      <c r="H78" s="37">
        <v>49</v>
      </c>
      <c r="I78" s="38">
        <f t="shared" ref="I78:L79" si="3">I79</f>
        <v>0</v>
      </c>
      <c r="J78" s="38">
        <f t="shared" si="3"/>
        <v>0</v>
      </c>
      <c r="K78" s="38">
        <f t="shared" si="3"/>
        <v>0</v>
      </c>
      <c r="L78" s="38">
        <f t="shared" si="3"/>
        <v>0</v>
      </c>
    </row>
    <row r="79" spans="1:18" ht="12" hidden="1" customHeight="1" collapsed="1">
      <c r="A79" s="43">
        <v>2</v>
      </c>
      <c r="B79" s="41">
        <v>3</v>
      </c>
      <c r="C79" s="41">
        <v>2</v>
      </c>
      <c r="D79" s="41">
        <v>1</v>
      </c>
      <c r="E79" s="41"/>
      <c r="F79" s="44"/>
      <c r="G79" s="68" t="s">
        <v>72</v>
      </c>
      <c r="H79" s="37">
        <v>50</v>
      </c>
      <c r="I79" s="38">
        <f t="shared" si="3"/>
        <v>0</v>
      </c>
      <c r="J79" s="38">
        <f t="shared" si="3"/>
        <v>0</v>
      </c>
      <c r="K79" s="38">
        <f t="shared" si="3"/>
        <v>0</v>
      </c>
      <c r="L79" s="38">
        <f t="shared" si="3"/>
        <v>0</v>
      </c>
    </row>
    <row r="80" spans="1:18" ht="15.75" hidden="1" customHeight="1" collapsed="1">
      <c r="A80" s="43">
        <v>2</v>
      </c>
      <c r="B80" s="41">
        <v>3</v>
      </c>
      <c r="C80" s="41">
        <v>2</v>
      </c>
      <c r="D80" s="41">
        <v>1</v>
      </c>
      <c r="E80" s="41">
        <v>1</v>
      </c>
      <c r="F80" s="44"/>
      <c r="G80" s="68" t="s">
        <v>72</v>
      </c>
      <c r="H80" s="37">
        <v>51</v>
      </c>
      <c r="I80" s="38">
        <f>SUM(I81)</f>
        <v>0</v>
      </c>
      <c r="J80" s="38">
        <f>SUM(J81)</f>
        <v>0</v>
      </c>
      <c r="K80" s="38">
        <f>SUM(K81)</f>
        <v>0</v>
      </c>
      <c r="L80" s="38">
        <f>SUM(L81)</f>
        <v>0</v>
      </c>
    </row>
    <row r="81" spans="1:12" ht="13.5" hidden="1" customHeight="1" collapsed="1">
      <c r="A81" s="43">
        <v>2</v>
      </c>
      <c r="B81" s="41">
        <v>3</v>
      </c>
      <c r="C81" s="41">
        <v>2</v>
      </c>
      <c r="D81" s="41">
        <v>1</v>
      </c>
      <c r="E81" s="41">
        <v>1</v>
      </c>
      <c r="F81" s="44">
        <v>1</v>
      </c>
      <c r="G81" s="68" t="s">
        <v>72</v>
      </c>
      <c r="H81" s="37">
        <v>52</v>
      </c>
      <c r="I81" s="55">
        <v>0</v>
      </c>
      <c r="J81" s="55">
        <v>0</v>
      </c>
      <c r="K81" s="55">
        <v>0</v>
      </c>
      <c r="L81" s="55">
        <v>0</v>
      </c>
    </row>
    <row r="82" spans="1:12" ht="16.5" hidden="1" customHeight="1" collapsed="1">
      <c r="A82" s="33">
        <v>2</v>
      </c>
      <c r="B82" s="34">
        <v>4</v>
      </c>
      <c r="C82" s="34"/>
      <c r="D82" s="34"/>
      <c r="E82" s="34"/>
      <c r="F82" s="36"/>
      <c r="G82" s="81" t="s">
        <v>73</v>
      </c>
      <c r="H82" s="37">
        <v>53</v>
      </c>
      <c r="I82" s="38">
        <f t="shared" ref="I82:L84" si="4">I83</f>
        <v>0</v>
      </c>
      <c r="J82" s="78">
        <f t="shared" si="4"/>
        <v>0</v>
      </c>
      <c r="K82" s="39">
        <f t="shared" si="4"/>
        <v>0</v>
      </c>
      <c r="L82" s="39">
        <f t="shared" si="4"/>
        <v>0</v>
      </c>
    </row>
    <row r="83" spans="1:12" ht="15.75" hidden="1" customHeight="1" collapsed="1">
      <c r="A83" s="48">
        <v>2</v>
      </c>
      <c r="B83" s="49">
        <v>4</v>
      </c>
      <c r="C83" s="49">
        <v>1</v>
      </c>
      <c r="D83" s="49"/>
      <c r="E83" s="49"/>
      <c r="F83" s="51"/>
      <c r="G83" s="52" t="s">
        <v>74</v>
      </c>
      <c r="H83" s="37">
        <v>54</v>
      </c>
      <c r="I83" s="38">
        <f t="shared" si="4"/>
        <v>0</v>
      </c>
      <c r="J83" s="78">
        <f t="shared" si="4"/>
        <v>0</v>
      </c>
      <c r="K83" s="39">
        <f t="shared" si="4"/>
        <v>0</v>
      </c>
      <c r="L83" s="39">
        <f t="shared" si="4"/>
        <v>0</v>
      </c>
    </row>
    <row r="84" spans="1:12" ht="17.25" hidden="1" customHeight="1" collapsed="1">
      <c r="A84" s="48">
        <v>2</v>
      </c>
      <c r="B84" s="49">
        <v>4</v>
      </c>
      <c r="C84" s="49">
        <v>1</v>
      </c>
      <c r="D84" s="49">
        <v>1</v>
      </c>
      <c r="E84" s="49"/>
      <c r="F84" s="51"/>
      <c r="G84" s="52" t="s">
        <v>74</v>
      </c>
      <c r="H84" s="37">
        <v>55</v>
      </c>
      <c r="I84" s="38">
        <f t="shared" si="4"/>
        <v>0</v>
      </c>
      <c r="J84" s="78">
        <f t="shared" si="4"/>
        <v>0</v>
      </c>
      <c r="K84" s="39">
        <f t="shared" si="4"/>
        <v>0</v>
      </c>
      <c r="L84" s="39">
        <f t="shared" si="4"/>
        <v>0</v>
      </c>
    </row>
    <row r="85" spans="1:12" ht="18" hidden="1" customHeight="1" collapsed="1">
      <c r="A85" s="48">
        <v>2</v>
      </c>
      <c r="B85" s="49">
        <v>4</v>
      </c>
      <c r="C85" s="49">
        <v>1</v>
      </c>
      <c r="D85" s="49">
        <v>1</v>
      </c>
      <c r="E85" s="49">
        <v>1</v>
      </c>
      <c r="F85" s="51"/>
      <c r="G85" s="52" t="s">
        <v>74</v>
      </c>
      <c r="H85" s="37">
        <v>56</v>
      </c>
      <c r="I85" s="38">
        <f>SUM(I86:I88)</f>
        <v>0</v>
      </c>
      <c r="J85" s="78">
        <f>SUM(J86:J88)</f>
        <v>0</v>
      </c>
      <c r="K85" s="39">
        <f>SUM(K86:K88)</f>
        <v>0</v>
      </c>
      <c r="L85" s="39">
        <f>SUM(L86:L88)</f>
        <v>0</v>
      </c>
    </row>
    <row r="86" spans="1:12" ht="14.25" hidden="1" customHeight="1" collapsed="1">
      <c r="A86" s="48">
        <v>2</v>
      </c>
      <c r="B86" s="49">
        <v>4</v>
      </c>
      <c r="C86" s="49">
        <v>1</v>
      </c>
      <c r="D86" s="49">
        <v>1</v>
      </c>
      <c r="E86" s="49">
        <v>1</v>
      </c>
      <c r="F86" s="51">
        <v>1</v>
      </c>
      <c r="G86" s="52" t="s">
        <v>75</v>
      </c>
      <c r="H86" s="37">
        <v>57</v>
      </c>
      <c r="I86" s="55">
        <v>0</v>
      </c>
      <c r="J86" s="55">
        <v>0</v>
      </c>
      <c r="K86" s="55">
        <v>0</v>
      </c>
      <c r="L86" s="55">
        <v>0</v>
      </c>
    </row>
    <row r="87" spans="1:12" ht="13.5" hidden="1" customHeight="1" collapsed="1">
      <c r="A87" s="48">
        <v>2</v>
      </c>
      <c r="B87" s="48">
        <v>4</v>
      </c>
      <c r="C87" s="48">
        <v>1</v>
      </c>
      <c r="D87" s="49">
        <v>1</v>
      </c>
      <c r="E87" s="49">
        <v>1</v>
      </c>
      <c r="F87" s="82">
        <v>2</v>
      </c>
      <c r="G87" s="50" t="s">
        <v>76</v>
      </c>
      <c r="H87" s="37">
        <v>58</v>
      </c>
      <c r="I87" s="55">
        <v>0</v>
      </c>
      <c r="J87" s="55">
        <v>0</v>
      </c>
      <c r="K87" s="55">
        <v>0</v>
      </c>
      <c r="L87" s="55">
        <v>0</v>
      </c>
    </row>
    <row r="88" spans="1:12" hidden="1" collapsed="1">
      <c r="A88" s="48">
        <v>2</v>
      </c>
      <c r="B88" s="49">
        <v>4</v>
      </c>
      <c r="C88" s="48">
        <v>1</v>
      </c>
      <c r="D88" s="49">
        <v>1</v>
      </c>
      <c r="E88" s="49">
        <v>1</v>
      </c>
      <c r="F88" s="82">
        <v>3</v>
      </c>
      <c r="G88" s="50" t="s">
        <v>77</v>
      </c>
      <c r="H88" s="37">
        <v>59</v>
      </c>
      <c r="I88" s="55">
        <v>0</v>
      </c>
      <c r="J88" s="55">
        <v>0</v>
      </c>
      <c r="K88" s="55">
        <v>0</v>
      </c>
      <c r="L88" s="55">
        <v>0</v>
      </c>
    </row>
    <row r="89" spans="1:12" hidden="1" collapsed="1">
      <c r="A89" s="33">
        <v>2</v>
      </c>
      <c r="B89" s="34">
        <v>5</v>
      </c>
      <c r="C89" s="33"/>
      <c r="D89" s="34"/>
      <c r="E89" s="34"/>
      <c r="F89" s="83"/>
      <c r="G89" s="35" t="s">
        <v>78</v>
      </c>
      <c r="H89" s="37">
        <v>60</v>
      </c>
      <c r="I89" s="38">
        <f>SUM(I90+I95+I100)</f>
        <v>0</v>
      </c>
      <c r="J89" s="78">
        <f>SUM(J90+J95+J100)</f>
        <v>0</v>
      </c>
      <c r="K89" s="39">
        <f>SUM(K90+K95+K100)</f>
        <v>0</v>
      </c>
      <c r="L89" s="39">
        <f>SUM(L90+L95+L100)</f>
        <v>0</v>
      </c>
    </row>
    <row r="90" spans="1:12" hidden="1" collapsed="1">
      <c r="A90" s="43">
        <v>2</v>
      </c>
      <c r="B90" s="41">
        <v>5</v>
      </c>
      <c r="C90" s="43">
        <v>1</v>
      </c>
      <c r="D90" s="41"/>
      <c r="E90" s="41"/>
      <c r="F90" s="84"/>
      <c r="G90" s="42" t="s">
        <v>79</v>
      </c>
      <c r="H90" s="37">
        <v>61</v>
      </c>
      <c r="I90" s="58">
        <f t="shared" ref="I90:L91" si="5">I91</f>
        <v>0</v>
      </c>
      <c r="J90" s="79">
        <f t="shared" si="5"/>
        <v>0</v>
      </c>
      <c r="K90" s="59">
        <f t="shared" si="5"/>
        <v>0</v>
      </c>
      <c r="L90" s="59">
        <f t="shared" si="5"/>
        <v>0</v>
      </c>
    </row>
    <row r="91" spans="1:12" hidden="1" collapsed="1">
      <c r="A91" s="48">
        <v>2</v>
      </c>
      <c r="B91" s="49">
        <v>5</v>
      </c>
      <c r="C91" s="48">
        <v>1</v>
      </c>
      <c r="D91" s="49">
        <v>1</v>
      </c>
      <c r="E91" s="49"/>
      <c r="F91" s="82"/>
      <c r="G91" s="50" t="s">
        <v>79</v>
      </c>
      <c r="H91" s="37">
        <v>62</v>
      </c>
      <c r="I91" s="38">
        <f t="shared" si="5"/>
        <v>0</v>
      </c>
      <c r="J91" s="78">
        <f t="shared" si="5"/>
        <v>0</v>
      </c>
      <c r="K91" s="39">
        <f t="shared" si="5"/>
        <v>0</v>
      </c>
      <c r="L91" s="39">
        <f t="shared" si="5"/>
        <v>0</v>
      </c>
    </row>
    <row r="92" spans="1:12" hidden="1" collapsed="1">
      <c r="A92" s="48">
        <v>2</v>
      </c>
      <c r="B92" s="49">
        <v>5</v>
      </c>
      <c r="C92" s="48">
        <v>1</v>
      </c>
      <c r="D92" s="49">
        <v>1</v>
      </c>
      <c r="E92" s="49">
        <v>1</v>
      </c>
      <c r="F92" s="82"/>
      <c r="G92" s="50" t="s">
        <v>79</v>
      </c>
      <c r="H92" s="37">
        <v>63</v>
      </c>
      <c r="I92" s="38">
        <f>SUM(I93:I94)</f>
        <v>0</v>
      </c>
      <c r="J92" s="78">
        <f>SUM(J93:J94)</f>
        <v>0</v>
      </c>
      <c r="K92" s="39">
        <f>SUM(K93:K94)</f>
        <v>0</v>
      </c>
      <c r="L92" s="39">
        <f>SUM(L93:L94)</f>
        <v>0</v>
      </c>
    </row>
    <row r="93" spans="1:12" ht="25.5" hidden="1" customHeight="1" collapsed="1">
      <c r="A93" s="48">
        <v>2</v>
      </c>
      <c r="B93" s="49">
        <v>5</v>
      </c>
      <c r="C93" s="48">
        <v>1</v>
      </c>
      <c r="D93" s="49">
        <v>1</v>
      </c>
      <c r="E93" s="49">
        <v>1</v>
      </c>
      <c r="F93" s="82">
        <v>1</v>
      </c>
      <c r="G93" s="50" t="s">
        <v>80</v>
      </c>
      <c r="H93" s="37">
        <v>64</v>
      </c>
      <c r="I93" s="55">
        <v>0</v>
      </c>
      <c r="J93" s="55">
        <v>0</v>
      </c>
      <c r="K93" s="55">
        <v>0</v>
      </c>
      <c r="L93" s="55">
        <v>0</v>
      </c>
    </row>
    <row r="94" spans="1:12" ht="15.75" hidden="1" customHeight="1" collapsed="1">
      <c r="A94" s="48">
        <v>2</v>
      </c>
      <c r="B94" s="49">
        <v>5</v>
      </c>
      <c r="C94" s="48">
        <v>1</v>
      </c>
      <c r="D94" s="49">
        <v>1</v>
      </c>
      <c r="E94" s="49">
        <v>1</v>
      </c>
      <c r="F94" s="82">
        <v>2</v>
      </c>
      <c r="G94" s="50" t="s">
        <v>81</v>
      </c>
      <c r="H94" s="37">
        <v>65</v>
      </c>
      <c r="I94" s="55">
        <v>0</v>
      </c>
      <c r="J94" s="55">
        <v>0</v>
      </c>
      <c r="K94" s="55">
        <v>0</v>
      </c>
      <c r="L94" s="55">
        <v>0</v>
      </c>
    </row>
    <row r="95" spans="1:12" ht="12" hidden="1" customHeight="1" collapsed="1">
      <c r="A95" s="48">
        <v>2</v>
      </c>
      <c r="B95" s="49">
        <v>5</v>
      </c>
      <c r="C95" s="48">
        <v>2</v>
      </c>
      <c r="D95" s="49"/>
      <c r="E95" s="49"/>
      <c r="F95" s="82"/>
      <c r="G95" s="50" t="s">
        <v>82</v>
      </c>
      <c r="H95" s="37">
        <v>66</v>
      </c>
      <c r="I95" s="38">
        <f t="shared" ref="I95:L96" si="6">I96</f>
        <v>0</v>
      </c>
      <c r="J95" s="78">
        <f t="shared" si="6"/>
        <v>0</v>
      </c>
      <c r="K95" s="39">
        <f t="shared" si="6"/>
        <v>0</v>
      </c>
      <c r="L95" s="38">
        <f t="shared" si="6"/>
        <v>0</v>
      </c>
    </row>
    <row r="96" spans="1:12" ht="15.75" hidden="1" customHeight="1" collapsed="1">
      <c r="A96" s="52">
        <v>2</v>
      </c>
      <c r="B96" s="48">
        <v>5</v>
      </c>
      <c r="C96" s="49">
        <v>2</v>
      </c>
      <c r="D96" s="50">
        <v>1</v>
      </c>
      <c r="E96" s="48"/>
      <c r="F96" s="82"/>
      <c r="G96" s="50" t="s">
        <v>82</v>
      </c>
      <c r="H96" s="37">
        <v>67</v>
      </c>
      <c r="I96" s="38">
        <f t="shared" si="6"/>
        <v>0</v>
      </c>
      <c r="J96" s="78">
        <f t="shared" si="6"/>
        <v>0</v>
      </c>
      <c r="K96" s="39">
        <f t="shared" si="6"/>
        <v>0</v>
      </c>
      <c r="L96" s="38">
        <f t="shared" si="6"/>
        <v>0</v>
      </c>
    </row>
    <row r="97" spans="1:12" ht="15" hidden="1" customHeight="1" collapsed="1">
      <c r="A97" s="52">
        <v>2</v>
      </c>
      <c r="B97" s="48">
        <v>5</v>
      </c>
      <c r="C97" s="49">
        <v>2</v>
      </c>
      <c r="D97" s="50">
        <v>1</v>
      </c>
      <c r="E97" s="48">
        <v>1</v>
      </c>
      <c r="F97" s="82"/>
      <c r="G97" s="50" t="s">
        <v>82</v>
      </c>
      <c r="H97" s="37">
        <v>68</v>
      </c>
      <c r="I97" s="38">
        <f>SUM(I98:I99)</f>
        <v>0</v>
      </c>
      <c r="J97" s="78">
        <f>SUM(J98:J99)</f>
        <v>0</v>
      </c>
      <c r="K97" s="39">
        <f>SUM(K98:K99)</f>
        <v>0</v>
      </c>
      <c r="L97" s="38">
        <f>SUM(L98:L99)</f>
        <v>0</v>
      </c>
    </row>
    <row r="98" spans="1:12" ht="25.5" hidden="1" customHeight="1" collapsed="1">
      <c r="A98" s="52">
        <v>2</v>
      </c>
      <c r="B98" s="48">
        <v>5</v>
      </c>
      <c r="C98" s="49">
        <v>2</v>
      </c>
      <c r="D98" s="50">
        <v>1</v>
      </c>
      <c r="E98" s="48">
        <v>1</v>
      </c>
      <c r="F98" s="82">
        <v>1</v>
      </c>
      <c r="G98" s="50" t="s">
        <v>83</v>
      </c>
      <c r="H98" s="37">
        <v>69</v>
      </c>
      <c r="I98" s="55">
        <v>0</v>
      </c>
      <c r="J98" s="55">
        <v>0</v>
      </c>
      <c r="K98" s="55">
        <v>0</v>
      </c>
      <c r="L98" s="55">
        <v>0</v>
      </c>
    </row>
    <row r="99" spans="1:12" ht="25.5" hidden="1" customHeight="1" collapsed="1">
      <c r="A99" s="52">
        <v>2</v>
      </c>
      <c r="B99" s="48">
        <v>5</v>
      </c>
      <c r="C99" s="49">
        <v>2</v>
      </c>
      <c r="D99" s="50">
        <v>1</v>
      </c>
      <c r="E99" s="48">
        <v>1</v>
      </c>
      <c r="F99" s="82">
        <v>2</v>
      </c>
      <c r="G99" s="50" t="s">
        <v>84</v>
      </c>
      <c r="H99" s="37">
        <v>70</v>
      </c>
      <c r="I99" s="55">
        <v>0</v>
      </c>
      <c r="J99" s="55">
        <v>0</v>
      </c>
      <c r="K99" s="55">
        <v>0</v>
      </c>
      <c r="L99" s="55">
        <v>0</v>
      </c>
    </row>
    <row r="100" spans="1:12" ht="28.5" hidden="1" customHeight="1" collapsed="1">
      <c r="A100" s="52">
        <v>2</v>
      </c>
      <c r="B100" s="48">
        <v>5</v>
      </c>
      <c r="C100" s="49">
        <v>3</v>
      </c>
      <c r="D100" s="50"/>
      <c r="E100" s="48"/>
      <c r="F100" s="82"/>
      <c r="G100" s="50" t="s">
        <v>85</v>
      </c>
      <c r="H100" s="37">
        <v>71</v>
      </c>
      <c r="I100" s="38">
        <f t="shared" ref="I100:L101" si="7">I101</f>
        <v>0</v>
      </c>
      <c r="J100" s="78">
        <f t="shared" si="7"/>
        <v>0</v>
      </c>
      <c r="K100" s="39">
        <f t="shared" si="7"/>
        <v>0</v>
      </c>
      <c r="L100" s="38">
        <f t="shared" si="7"/>
        <v>0</v>
      </c>
    </row>
    <row r="101" spans="1:12" ht="27" hidden="1" customHeight="1" collapsed="1">
      <c r="A101" s="52">
        <v>2</v>
      </c>
      <c r="B101" s="48">
        <v>5</v>
      </c>
      <c r="C101" s="49">
        <v>3</v>
      </c>
      <c r="D101" s="50">
        <v>1</v>
      </c>
      <c r="E101" s="48"/>
      <c r="F101" s="82"/>
      <c r="G101" s="50" t="s">
        <v>86</v>
      </c>
      <c r="H101" s="37">
        <v>72</v>
      </c>
      <c r="I101" s="38">
        <f t="shared" si="7"/>
        <v>0</v>
      </c>
      <c r="J101" s="78">
        <f t="shared" si="7"/>
        <v>0</v>
      </c>
      <c r="K101" s="39">
        <f t="shared" si="7"/>
        <v>0</v>
      </c>
      <c r="L101" s="38">
        <f t="shared" si="7"/>
        <v>0</v>
      </c>
    </row>
    <row r="102" spans="1:12" ht="30" hidden="1" customHeight="1" collapsed="1">
      <c r="A102" s="60">
        <v>2</v>
      </c>
      <c r="B102" s="61">
        <v>5</v>
      </c>
      <c r="C102" s="62">
        <v>3</v>
      </c>
      <c r="D102" s="63">
        <v>1</v>
      </c>
      <c r="E102" s="61">
        <v>1</v>
      </c>
      <c r="F102" s="85"/>
      <c r="G102" s="63" t="s">
        <v>86</v>
      </c>
      <c r="H102" s="37">
        <v>73</v>
      </c>
      <c r="I102" s="47">
        <f>SUM(I103:I104)</f>
        <v>0</v>
      </c>
      <c r="J102" s="80">
        <f>SUM(J103:J104)</f>
        <v>0</v>
      </c>
      <c r="K102" s="46">
        <f>SUM(K103:K104)</f>
        <v>0</v>
      </c>
      <c r="L102" s="47">
        <f>SUM(L103:L104)</f>
        <v>0</v>
      </c>
    </row>
    <row r="103" spans="1:12" ht="26.25" hidden="1" customHeight="1" collapsed="1">
      <c r="A103" s="52">
        <v>2</v>
      </c>
      <c r="B103" s="48">
        <v>5</v>
      </c>
      <c r="C103" s="49">
        <v>3</v>
      </c>
      <c r="D103" s="50">
        <v>1</v>
      </c>
      <c r="E103" s="48">
        <v>1</v>
      </c>
      <c r="F103" s="82">
        <v>1</v>
      </c>
      <c r="G103" s="50" t="s">
        <v>86</v>
      </c>
      <c r="H103" s="37">
        <v>74</v>
      </c>
      <c r="I103" s="55">
        <v>0</v>
      </c>
      <c r="J103" s="55">
        <v>0</v>
      </c>
      <c r="K103" s="55">
        <v>0</v>
      </c>
      <c r="L103" s="55">
        <v>0</v>
      </c>
    </row>
    <row r="104" spans="1:12" ht="26.25" hidden="1" customHeight="1" collapsed="1">
      <c r="A104" s="60">
        <v>2</v>
      </c>
      <c r="B104" s="61">
        <v>5</v>
      </c>
      <c r="C104" s="62">
        <v>3</v>
      </c>
      <c r="D104" s="63">
        <v>1</v>
      </c>
      <c r="E104" s="61">
        <v>1</v>
      </c>
      <c r="F104" s="85">
        <v>2</v>
      </c>
      <c r="G104" s="63" t="s">
        <v>87</v>
      </c>
      <c r="H104" s="37">
        <v>75</v>
      </c>
      <c r="I104" s="55">
        <v>0</v>
      </c>
      <c r="J104" s="55">
        <v>0</v>
      </c>
      <c r="K104" s="55">
        <v>0</v>
      </c>
      <c r="L104" s="55">
        <v>0</v>
      </c>
    </row>
    <row r="105" spans="1:12" ht="27.75" hidden="1" customHeight="1" collapsed="1">
      <c r="A105" s="60">
        <v>2</v>
      </c>
      <c r="B105" s="61">
        <v>5</v>
      </c>
      <c r="C105" s="62">
        <v>3</v>
      </c>
      <c r="D105" s="63">
        <v>2</v>
      </c>
      <c r="E105" s="61"/>
      <c r="F105" s="85"/>
      <c r="G105" s="63" t="s">
        <v>88</v>
      </c>
      <c r="H105" s="37">
        <v>76</v>
      </c>
      <c r="I105" s="47">
        <f>I106</f>
        <v>0</v>
      </c>
      <c r="J105" s="47">
        <f>J106</f>
        <v>0</v>
      </c>
      <c r="K105" s="47">
        <f>K106</f>
        <v>0</v>
      </c>
      <c r="L105" s="47">
        <f>L106</f>
        <v>0</v>
      </c>
    </row>
    <row r="106" spans="1:12" ht="25.5" hidden="1" customHeight="1" collapsed="1">
      <c r="A106" s="60">
        <v>2</v>
      </c>
      <c r="B106" s="61">
        <v>5</v>
      </c>
      <c r="C106" s="62">
        <v>3</v>
      </c>
      <c r="D106" s="63">
        <v>2</v>
      </c>
      <c r="E106" s="61">
        <v>1</v>
      </c>
      <c r="F106" s="85"/>
      <c r="G106" s="63" t="s">
        <v>88</v>
      </c>
      <c r="H106" s="37">
        <v>77</v>
      </c>
      <c r="I106" s="47">
        <f>SUM(I107:I108)</f>
        <v>0</v>
      </c>
      <c r="J106" s="47">
        <f>SUM(J107:J108)</f>
        <v>0</v>
      </c>
      <c r="K106" s="47">
        <f>SUM(K107:K108)</f>
        <v>0</v>
      </c>
      <c r="L106" s="47">
        <f>SUM(L107:L108)</f>
        <v>0</v>
      </c>
    </row>
    <row r="107" spans="1:12" ht="30" hidden="1" customHeight="1" collapsed="1">
      <c r="A107" s="60">
        <v>2</v>
      </c>
      <c r="B107" s="61">
        <v>5</v>
      </c>
      <c r="C107" s="62">
        <v>3</v>
      </c>
      <c r="D107" s="63">
        <v>2</v>
      </c>
      <c r="E107" s="61">
        <v>1</v>
      </c>
      <c r="F107" s="85">
        <v>1</v>
      </c>
      <c r="G107" s="63" t="s">
        <v>88</v>
      </c>
      <c r="H107" s="37">
        <v>78</v>
      </c>
      <c r="I107" s="55">
        <v>0</v>
      </c>
      <c r="J107" s="55">
        <v>0</v>
      </c>
      <c r="K107" s="55">
        <v>0</v>
      </c>
      <c r="L107" s="55">
        <v>0</v>
      </c>
    </row>
    <row r="108" spans="1:12" ht="18" hidden="1" customHeight="1" collapsed="1">
      <c r="A108" s="60">
        <v>2</v>
      </c>
      <c r="B108" s="61">
        <v>5</v>
      </c>
      <c r="C108" s="62">
        <v>3</v>
      </c>
      <c r="D108" s="63">
        <v>2</v>
      </c>
      <c r="E108" s="61">
        <v>1</v>
      </c>
      <c r="F108" s="85">
        <v>2</v>
      </c>
      <c r="G108" s="63" t="s">
        <v>89</v>
      </c>
      <c r="H108" s="37">
        <v>79</v>
      </c>
      <c r="I108" s="55">
        <v>0</v>
      </c>
      <c r="J108" s="55">
        <v>0</v>
      </c>
      <c r="K108" s="55">
        <v>0</v>
      </c>
      <c r="L108" s="55">
        <v>0</v>
      </c>
    </row>
    <row r="109" spans="1:12" ht="16.5" hidden="1" customHeight="1" collapsed="1">
      <c r="A109" s="81">
        <v>2</v>
      </c>
      <c r="B109" s="33">
        <v>6</v>
      </c>
      <c r="C109" s="34"/>
      <c r="D109" s="35"/>
      <c r="E109" s="33"/>
      <c r="F109" s="83"/>
      <c r="G109" s="86" t="s">
        <v>90</v>
      </c>
      <c r="H109" s="37">
        <v>80</v>
      </c>
      <c r="I109" s="38">
        <f>SUM(I110+I115+I119+I123+I127)</f>
        <v>0</v>
      </c>
      <c r="J109" s="78">
        <f>SUM(J110+J115+J119+J123+J127)</f>
        <v>0</v>
      </c>
      <c r="K109" s="39">
        <f>SUM(K110+K115+K119+K123+K127)</f>
        <v>0</v>
      </c>
      <c r="L109" s="38">
        <f>SUM(L110+L115+L119+L123+L127)</f>
        <v>0</v>
      </c>
    </row>
    <row r="110" spans="1:12" ht="14.25" hidden="1" customHeight="1" collapsed="1">
      <c r="A110" s="60">
        <v>2</v>
      </c>
      <c r="B110" s="61">
        <v>6</v>
      </c>
      <c r="C110" s="62">
        <v>1</v>
      </c>
      <c r="D110" s="63"/>
      <c r="E110" s="61"/>
      <c r="F110" s="85"/>
      <c r="G110" s="63" t="s">
        <v>91</v>
      </c>
      <c r="H110" s="37">
        <v>81</v>
      </c>
      <c r="I110" s="47">
        <f t="shared" ref="I110:L111" si="8">I111</f>
        <v>0</v>
      </c>
      <c r="J110" s="80">
        <f t="shared" si="8"/>
        <v>0</v>
      </c>
      <c r="K110" s="46">
        <f t="shared" si="8"/>
        <v>0</v>
      </c>
      <c r="L110" s="47">
        <f t="shared" si="8"/>
        <v>0</v>
      </c>
    </row>
    <row r="111" spans="1:12" ht="14.25" hidden="1" customHeight="1" collapsed="1">
      <c r="A111" s="52">
        <v>2</v>
      </c>
      <c r="B111" s="48">
        <v>6</v>
      </c>
      <c r="C111" s="49">
        <v>1</v>
      </c>
      <c r="D111" s="50">
        <v>1</v>
      </c>
      <c r="E111" s="48"/>
      <c r="F111" s="82"/>
      <c r="G111" s="50" t="s">
        <v>91</v>
      </c>
      <c r="H111" s="37">
        <v>82</v>
      </c>
      <c r="I111" s="38">
        <f t="shared" si="8"/>
        <v>0</v>
      </c>
      <c r="J111" s="78">
        <f t="shared" si="8"/>
        <v>0</v>
      </c>
      <c r="K111" s="39">
        <f t="shared" si="8"/>
        <v>0</v>
      </c>
      <c r="L111" s="38">
        <f t="shared" si="8"/>
        <v>0</v>
      </c>
    </row>
    <row r="112" spans="1:12" hidden="1" collapsed="1">
      <c r="A112" s="52">
        <v>2</v>
      </c>
      <c r="B112" s="48">
        <v>6</v>
      </c>
      <c r="C112" s="49">
        <v>1</v>
      </c>
      <c r="D112" s="50">
        <v>1</v>
      </c>
      <c r="E112" s="48">
        <v>1</v>
      </c>
      <c r="F112" s="82"/>
      <c r="G112" s="50" t="s">
        <v>91</v>
      </c>
      <c r="H112" s="37">
        <v>83</v>
      </c>
      <c r="I112" s="38">
        <f>SUM(I113:I114)</f>
        <v>0</v>
      </c>
      <c r="J112" s="78">
        <f>SUM(J113:J114)</f>
        <v>0</v>
      </c>
      <c r="K112" s="39">
        <f>SUM(K113:K114)</f>
        <v>0</v>
      </c>
      <c r="L112" s="38">
        <f>SUM(L113:L114)</f>
        <v>0</v>
      </c>
    </row>
    <row r="113" spans="1:12" ht="13.5" hidden="1" customHeight="1" collapsed="1">
      <c r="A113" s="52">
        <v>2</v>
      </c>
      <c r="B113" s="48">
        <v>6</v>
      </c>
      <c r="C113" s="49">
        <v>1</v>
      </c>
      <c r="D113" s="50">
        <v>1</v>
      </c>
      <c r="E113" s="48">
        <v>1</v>
      </c>
      <c r="F113" s="82">
        <v>1</v>
      </c>
      <c r="G113" s="50" t="s">
        <v>92</v>
      </c>
      <c r="H113" s="37">
        <v>84</v>
      </c>
      <c r="I113" s="55">
        <v>0</v>
      </c>
      <c r="J113" s="55">
        <v>0</v>
      </c>
      <c r="K113" s="55">
        <v>0</v>
      </c>
      <c r="L113" s="55">
        <v>0</v>
      </c>
    </row>
    <row r="114" spans="1:12" hidden="1" collapsed="1">
      <c r="A114" s="68">
        <v>2</v>
      </c>
      <c r="B114" s="43">
        <v>6</v>
      </c>
      <c r="C114" s="41">
        <v>1</v>
      </c>
      <c r="D114" s="42">
        <v>1</v>
      </c>
      <c r="E114" s="43">
        <v>1</v>
      </c>
      <c r="F114" s="84">
        <v>2</v>
      </c>
      <c r="G114" s="42" t="s">
        <v>93</v>
      </c>
      <c r="H114" s="37">
        <v>85</v>
      </c>
      <c r="I114" s="53">
        <v>0</v>
      </c>
      <c r="J114" s="53">
        <v>0</v>
      </c>
      <c r="K114" s="53">
        <v>0</v>
      </c>
      <c r="L114" s="53">
        <v>0</v>
      </c>
    </row>
    <row r="115" spans="1:12" ht="25.5" hidden="1" customHeight="1" collapsed="1">
      <c r="A115" s="52">
        <v>2</v>
      </c>
      <c r="B115" s="48">
        <v>6</v>
      </c>
      <c r="C115" s="49">
        <v>2</v>
      </c>
      <c r="D115" s="50"/>
      <c r="E115" s="48"/>
      <c r="F115" s="82"/>
      <c r="G115" s="50" t="s">
        <v>94</v>
      </c>
      <c r="H115" s="37">
        <v>86</v>
      </c>
      <c r="I115" s="38">
        <f t="shared" ref="I115:L117" si="9">I116</f>
        <v>0</v>
      </c>
      <c r="J115" s="78">
        <f t="shared" si="9"/>
        <v>0</v>
      </c>
      <c r="K115" s="39">
        <f t="shared" si="9"/>
        <v>0</v>
      </c>
      <c r="L115" s="38">
        <f t="shared" si="9"/>
        <v>0</v>
      </c>
    </row>
    <row r="116" spans="1:12" ht="14.25" hidden="1" customHeight="1" collapsed="1">
      <c r="A116" s="52">
        <v>2</v>
      </c>
      <c r="B116" s="48">
        <v>6</v>
      </c>
      <c r="C116" s="49">
        <v>2</v>
      </c>
      <c r="D116" s="50">
        <v>1</v>
      </c>
      <c r="E116" s="48"/>
      <c r="F116" s="82"/>
      <c r="G116" s="50" t="s">
        <v>94</v>
      </c>
      <c r="H116" s="37">
        <v>87</v>
      </c>
      <c r="I116" s="38">
        <f t="shared" si="9"/>
        <v>0</v>
      </c>
      <c r="J116" s="78">
        <f t="shared" si="9"/>
        <v>0</v>
      </c>
      <c r="K116" s="39">
        <f t="shared" si="9"/>
        <v>0</v>
      </c>
      <c r="L116" s="38">
        <f t="shared" si="9"/>
        <v>0</v>
      </c>
    </row>
    <row r="117" spans="1:12" ht="14.25" hidden="1" customHeight="1" collapsed="1">
      <c r="A117" s="52">
        <v>2</v>
      </c>
      <c r="B117" s="48">
        <v>6</v>
      </c>
      <c r="C117" s="49">
        <v>2</v>
      </c>
      <c r="D117" s="50">
        <v>1</v>
      </c>
      <c r="E117" s="48">
        <v>1</v>
      </c>
      <c r="F117" s="82"/>
      <c r="G117" s="50" t="s">
        <v>94</v>
      </c>
      <c r="H117" s="37">
        <v>88</v>
      </c>
      <c r="I117" s="87">
        <f t="shared" si="9"/>
        <v>0</v>
      </c>
      <c r="J117" s="88">
        <f t="shared" si="9"/>
        <v>0</v>
      </c>
      <c r="K117" s="89">
        <f t="shared" si="9"/>
        <v>0</v>
      </c>
      <c r="L117" s="87">
        <f t="shared" si="9"/>
        <v>0</v>
      </c>
    </row>
    <row r="118" spans="1:12" ht="25.5" hidden="1" customHeight="1" collapsed="1">
      <c r="A118" s="52">
        <v>2</v>
      </c>
      <c r="B118" s="48">
        <v>6</v>
      </c>
      <c r="C118" s="49">
        <v>2</v>
      </c>
      <c r="D118" s="50">
        <v>1</v>
      </c>
      <c r="E118" s="48">
        <v>1</v>
      </c>
      <c r="F118" s="82">
        <v>1</v>
      </c>
      <c r="G118" s="50" t="s">
        <v>94</v>
      </c>
      <c r="H118" s="37">
        <v>89</v>
      </c>
      <c r="I118" s="55">
        <v>0</v>
      </c>
      <c r="J118" s="55">
        <v>0</v>
      </c>
      <c r="K118" s="55">
        <v>0</v>
      </c>
      <c r="L118" s="55">
        <v>0</v>
      </c>
    </row>
    <row r="119" spans="1:12" ht="26.25" hidden="1" customHeight="1" collapsed="1">
      <c r="A119" s="68">
        <v>2</v>
      </c>
      <c r="B119" s="43">
        <v>6</v>
      </c>
      <c r="C119" s="41">
        <v>3</v>
      </c>
      <c r="D119" s="42"/>
      <c r="E119" s="43"/>
      <c r="F119" s="84"/>
      <c r="G119" s="42" t="s">
        <v>95</v>
      </c>
      <c r="H119" s="37">
        <v>90</v>
      </c>
      <c r="I119" s="58">
        <f t="shared" ref="I119:L121" si="10">I120</f>
        <v>0</v>
      </c>
      <c r="J119" s="79">
        <f t="shared" si="10"/>
        <v>0</v>
      </c>
      <c r="K119" s="59">
        <f t="shared" si="10"/>
        <v>0</v>
      </c>
      <c r="L119" s="58">
        <f t="shared" si="10"/>
        <v>0</v>
      </c>
    </row>
    <row r="120" spans="1:12" ht="25.5" hidden="1" customHeight="1" collapsed="1">
      <c r="A120" s="52">
        <v>2</v>
      </c>
      <c r="B120" s="48">
        <v>6</v>
      </c>
      <c r="C120" s="49">
        <v>3</v>
      </c>
      <c r="D120" s="50">
        <v>1</v>
      </c>
      <c r="E120" s="48"/>
      <c r="F120" s="82"/>
      <c r="G120" s="50" t="s">
        <v>95</v>
      </c>
      <c r="H120" s="37">
        <v>91</v>
      </c>
      <c r="I120" s="38">
        <f t="shared" si="10"/>
        <v>0</v>
      </c>
      <c r="J120" s="78">
        <f t="shared" si="10"/>
        <v>0</v>
      </c>
      <c r="K120" s="39">
        <f t="shared" si="10"/>
        <v>0</v>
      </c>
      <c r="L120" s="38">
        <f t="shared" si="10"/>
        <v>0</v>
      </c>
    </row>
    <row r="121" spans="1:12" ht="26.25" hidden="1" customHeight="1" collapsed="1">
      <c r="A121" s="52">
        <v>2</v>
      </c>
      <c r="B121" s="48">
        <v>6</v>
      </c>
      <c r="C121" s="49">
        <v>3</v>
      </c>
      <c r="D121" s="50">
        <v>1</v>
      </c>
      <c r="E121" s="48">
        <v>1</v>
      </c>
      <c r="F121" s="82"/>
      <c r="G121" s="50" t="s">
        <v>95</v>
      </c>
      <c r="H121" s="37">
        <v>92</v>
      </c>
      <c r="I121" s="38">
        <f t="shared" si="10"/>
        <v>0</v>
      </c>
      <c r="J121" s="78">
        <f t="shared" si="10"/>
        <v>0</v>
      </c>
      <c r="K121" s="39">
        <f t="shared" si="10"/>
        <v>0</v>
      </c>
      <c r="L121" s="38">
        <f t="shared" si="10"/>
        <v>0</v>
      </c>
    </row>
    <row r="122" spans="1:12" ht="27" hidden="1" customHeight="1" collapsed="1">
      <c r="A122" s="52">
        <v>2</v>
      </c>
      <c r="B122" s="48">
        <v>6</v>
      </c>
      <c r="C122" s="49">
        <v>3</v>
      </c>
      <c r="D122" s="50">
        <v>1</v>
      </c>
      <c r="E122" s="48">
        <v>1</v>
      </c>
      <c r="F122" s="82">
        <v>1</v>
      </c>
      <c r="G122" s="50" t="s">
        <v>95</v>
      </c>
      <c r="H122" s="37">
        <v>93</v>
      </c>
      <c r="I122" s="55">
        <v>0</v>
      </c>
      <c r="J122" s="55">
        <v>0</v>
      </c>
      <c r="K122" s="55">
        <v>0</v>
      </c>
      <c r="L122" s="55">
        <v>0</v>
      </c>
    </row>
    <row r="123" spans="1:12" ht="25.5" hidden="1" customHeight="1" collapsed="1">
      <c r="A123" s="68">
        <v>2</v>
      </c>
      <c r="B123" s="43">
        <v>6</v>
      </c>
      <c r="C123" s="41">
        <v>4</v>
      </c>
      <c r="D123" s="42"/>
      <c r="E123" s="43"/>
      <c r="F123" s="84"/>
      <c r="G123" s="42" t="s">
        <v>96</v>
      </c>
      <c r="H123" s="37">
        <v>94</v>
      </c>
      <c r="I123" s="58">
        <f t="shared" ref="I123:L125" si="11">I124</f>
        <v>0</v>
      </c>
      <c r="J123" s="79">
        <f t="shared" si="11"/>
        <v>0</v>
      </c>
      <c r="K123" s="59">
        <f t="shared" si="11"/>
        <v>0</v>
      </c>
      <c r="L123" s="58">
        <f t="shared" si="11"/>
        <v>0</v>
      </c>
    </row>
    <row r="124" spans="1:12" ht="27" hidden="1" customHeight="1" collapsed="1">
      <c r="A124" s="52">
        <v>2</v>
      </c>
      <c r="B124" s="48">
        <v>6</v>
      </c>
      <c r="C124" s="49">
        <v>4</v>
      </c>
      <c r="D124" s="50">
        <v>1</v>
      </c>
      <c r="E124" s="48"/>
      <c r="F124" s="82"/>
      <c r="G124" s="50" t="s">
        <v>96</v>
      </c>
      <c r="H124" s="37">
        <v>95</v>
      </c>
      <c r="I124" s="38">
        <f t="shared" si="11"/>
        <v>0</v>
      </c>
      <c r="J124" s="78">
        <f t="shared" si="11"/>
        <v>0</v>
      </c>
      <c r="K124" s="39">
        <f t="shared" si="11"/>
        <v>0</v>
      </c>
      <c r="L124" s="38">
        <f t="shared" si="11"/>
        <v>0</v>
      </c>
    </row>
    <row r="125" spans="1:12" ht="27" hidden="1" customHeight="1" collapsed="1">
      <c r="A125" s="52">
        <v>2</v>
      </c>
      <c r="B125" s="48">
        <v>6</v>
      </c>
      <c r="C125" s="49">
        <v>4</v>
      </c>
      <c r="D125" s="50">
        <v>1</v>
      </c>
      <c r="E125" s="48">
        <v>1</v>
      </c>
      <c r="F125" s="82"/>
      <c r="G125" s="50" t="s">
        <v>96</v>
      </c>
      <c r="H125" s="37">
        <v>96</v>
      </c>
      <c r="I125" s="38">
        <f t="shared" si="11"/>
        <v>0</v>
      </c>
      <c r="J125" s="78">
        <f t="shared" si="11"/>
        <v>0</v>
      </c>
      <c r="K125" s="39">
        <f t="shared" si="11"/>
        <v>0</v>
      </c>
      <c r="L125" s="38">
        <f t="shared" si="11"/>
        <v>0</v>
      </c>
    </row>
    <row r="126" spans="1:12" ht="27.75" hidden="1" customHeight="1" collapsed="1">
      <c r="A126" s="52">
        <v>2</v>
      </c>
      <c r="B126" s="48">
        <v>6</v>
      </c>
      <c r="C126" s="49">
        <v>4</v>
      </c>
      <c r="D126" s="50">
        <v>1</v>
      </c>
      <c r="E126" s="48">
        <v>1</v>
      </c>
      <c r="F126" s="82">
        <v>1</v>
      </c>
      <c r="G126" s="50" t="s">
        <v>96</v>
      </c>
      <c r="H126" s="37">
        <v>97</v>
      </c>
      <c r="I126" s="55">
        <v>0</v>
      </c>
      <c r="J126" s="55">
        <v>0</v>
      </c>
      <c r="K126" s="55">
        <v>0</v>
      </c>
      <c r="L126" s="55">
        <v>0</v>
      </c>
    </row>
    <row r="127" spans="1:12" ht="27" hidden="1" customHeight="1" collapsed="1">
      <c r="A127" s="60">
        <v>2</v>
      </c>
      <c r="B127" s="69">
        <v>6</v>
      </c>
      <c r="C127" s="70">
        <v>5</v>
      </c>
      <c r="D127" s="72"/>
      <c r="E127" s="69"/>
      <c r="F127" s="90"/>
      <c r="G127" s="72" t="s">
        <v>97</v>
      </c>
      <c r="H127" s="37">
        <v>98</v>
      </c>
      <c r="I127" s="65">
        <f t="shared" ref="I127:L129" si="12">I128</f>
        <v>0</v>
      </c>
      <c r="J127" s="91">
        <f t="shared" si="12"/>
        <v>0</v>
      </c>
      <c r="K127" s="66">
        <f t="shared" si="12"/>
        <v>0</v>
      </c>
      <c r="L127" s="65">
        <f t="shared" si="12"/>
        <v>0</v>
      </c>
    </row>
    <row r="128" spans="1:12" ht="29.25" hidden="1" customHeight="1" collapsed="1">
      <c r="A128" s="52">
        <v>2</v>
      </c>
      <c r="B128" s="48">
        <v>6</v>
      </c>
      <c r="C128" s="49">
        <v>5</v>
      </c>
      <c r="D128" s="50">
        <v>1</v>
      </c>
      <c r="E128" s="48"/>
      <c r="F128" s="82"/>
      <c r="G128" s="72" t="s">
        <v>98</v>
      </c>
      <c r="H128" s="37">
        <v>99</v>
      </c>
      <c r="I128" s="38">
        <f t="shared" si="12"/>
        <v>0</v>
      </c>
      <c r="J128" s="78">
        <f t="shared" si="12"/>
        <v>0</v>
      </c>
      <c r="K128" s="39">
        <f t="shared" si="12"/>
        <v>0</v>
      </c>
      <c r="L128" s="38">
        <f t="shared" si="12"/>
        <v>0</v>
      </c>
    </row>
    <row r="129" spans="1:12" ht="25.5" hidden="1" customHeight="1" collapsed="1">
      <c r="A129" s="52">
        <v>2</v>
      </c>
      <c r="B129" s="48">
        <v>6</v>
      </c>
      <c r="C129" s="49">
        <v>5</v>
      </c>
      <c r="D129" s="50">
        <v>1</v>
      </c>
      <c r="E129" s="48">
        <v>1</v>
      </c>
      <c r="F129" s="82"/>
      <c r="G129" s="72" t="s">
        <v>97</v>
      </c>
      <c r="H129" s="37">
        <v>100</v>
      </c>
      <c r="I129" s="38">
        <f t="shared" si="12"/>
        <v>0</v>
      </c>
      <c r="J129" s="78">
        <f t="shared" si="12"/>
        <v>0</v>
      </c>
      <c r="K129" s="39">
        <f t="shared" si="12"/>
        <v>0</v>
      </c>
      <c r="L129" s="38">
        <f t="shared" si="12"/>
        <v>0</v>
      </c>
    </row>
    <row r="130" spans="1:12" ht="27.75" hidden="1" customHeight="1" collapsed="1">
      <c r="A130" s="48">
        <v>2</v>
      </c>
      <c r="B130" s="49">
        <v>6</v>
      </c>
      <c r="C130" s="48">
        <v>5</v>
      </c>
      <c r="D130" s="48">
        <v>1</v>
      </c>
      <c r="E130" s="50">
        <v>1</v>
      </c>
      <c r="F130" s="82">
        <v>1</v>
      </c>
      <c r="G130" s="72" t="s">
        <v>99</v>
      </c>
      <c r="H130" s="37">
        <v>101</v>
      </c>
      <c r="I130" s="55">
        <v>0</v>
      </c>
      <c r="J130" s="55">
        <v>0</v>
      </c>
      <c r="K130" s="55">
        <v>0</v>
      </c>
      <c r="L130" s="55">
        <v>0</v>
      </c>
    </row>
    <row r="131" spans="1:12" ht="14.25" hidden="1" customHeight="1" collapsed="1">
      <c r="A131" s="81">
        <v>2</v>
      </c>
      <c r="B131" s="33">
        <v>7</v>
      </c>
      <c r="C131" s="33"/>
      <c r="D131" s="34"/>
      <c r="E131" s="34"/>
      <c r="F131" s="36"/>
      <c r="G131" s="35" t="s">
        <v>100</v>
      </c>
      <c r="H131" s="37">
        <v>102</v>
      </c>
      <c r="I131" s="39">
        <f>SUM(I132+I137+I145)</f>
        <v>0</v>
      </c>
      <c r="J131" s="78">
        <f>SUM(J132+J137+J145)</f>
        <v>0</v>
      </c>
      <c r="K131" s="39">
        <f>SUM(K132+K137+K145)</f>
        <v>0</v>
      </c>
      <c r="L131" s="38">
        <f>SUM(L132+L137+L145)</f>
        <v>0</v>
      </c>
    </row>
    <row r="132" spans="1:12" hidden="1" collapsed="1">
      <c r="A132" s="52">
        <v>2</v>
      </c>
      <c r="B132" s="48">
        <v>7</v>
      </c>
      <c r="C132" s="48">
        <v>1</v>
      </c>
      <c r="D132" s="49"/>
      <c r="E132" s="49"/>
      <c r="F132" s="51"/>
      <c r="G132" s="50" t="s">
        <v>101</v>
      </c>
      <c r="H132" s="37">
        <v>103</v>
      </c>
      <c r="I132" s="39">
        <f t="shared" ref="I132:L133" si="13">I133</f>
        <v>0</v>
      </c>
      <c r="J132" s="78">
        <f t="shared" si="13"/>
        <v>0</v>
      </c>
      <c r="K132" s="39">
        <f t="shared" si="13"/>
        <v>0</v>
      </c>
      <c r="L132" s="38">
        <f t="shared" si="13"/>
        <v>0</v>
      </c>
    </row>
    <row r="133" spans="1:12" ht="14.25" hidden="1" customHeight="1" collapsed="1">
      <c r="A133" s="52">
        <v>2</v>
      </c>
      <c r="B133" s="48">
        <v>7</v>
      </c>
      <c r="C133" s="48">
        <v>1</v>
      </c>
      <c r="D133" s="49">
        <v>1</v>
      </c>
      <c r="E133" s="49"/>
      <c r="F133" s="51"/>
      <c r="G133" s="50" t="s">
        <v>101</v>
      </c>
      <c r="H133" s="37">
        <v>104</v>
      </c>
      <c r="I133" s="39">
        <f t="shared" si="13"/>
        <v>0</v>
      </c>
      <c r="J133" s="78">
        <f t="shared" si="13"/>
        <v>0</v>
      </c>
      <c r="K133" s="39">
        <f t="shared" si="13"/>
        <v>0</v>
      </c>
      <c r="L133" s="38">
        <f t="shared" si="13"/>
        <v>0</v>
      </c>
    </row>
    <row r="134" spans="1:12" ht="15.75" hidden="1" customHeight="1" collapsed="1">
      <c r="A134" s="52">
        <v>2</v>
      </c>
      <c r="B134" s="48">
        <v>7</v>
      </c>
      <c r="C134" s="48">
        <v>1</v>
      </c>
      <c r="D134" s="49">
        <v>1</v>
      </c>
      <c r="E134" s="49">
        <v>1</v>
      </c>
      <c r="F134" s="51"/>
      <c r="G134" s="50" t="s">
        <v>101</v>
      </c>
      <c r="H134" s="37">
        <v>105</v>
      </c>
      <c r="I134" s="39">
        <f>SUM(I135:I136)</f>
        <v>0</v>
      </c>
      <c r="J134" s="78">
        <f>SUM(J135:J136)</f>
        <v>0</v>
      </c>
      <c r="K134" s="39">
        <f>SUM(K135:K136)</f>
        <v>0</v>
      </c>
      <c r="L134" s="38">
        <f>SUM(L135:L136)</f>
        <v>0</v>
      </c>
    </row>
    <row r="135" spans="1:12" ht="14.25" hidden="1" customHeight="1" collapsed="1">
      <c r="A135" s="68">
        <v>2</v>
      </c>
      <c r="B135" s="43">
        <v>7</v>
      </c>
      <c r="C135" s="68">
        <v>1</v>
      </c>
      <c r="D135" s="48">
        <v>1</v>
      </c>
      <c r="E135" s="41">
        <v>1</v>
      </c>
      <c r="F135" s="44">
        <v>1</v>
      </c>
      <c r="G135" s="42" t="s">
        <v>102</v>
      </c>
      <c r="H135" s="37">
        <v>106</v>
      </c>
      <c r="I135" s="92">
        <v>0</v>
      </c>
      <c r="J135" s="92">
        <v>0</v>
      </c>
      <c r="K135" s="92">
        <v>0</v>
      </c>
      <c r="L135" s="92">
        <v>0</v>
      </c>
    </row>
    <row r="136" spans="1:12" ht="14.25" hidden="1" customHeight="1" collapsed="1">
      <c r="A136" s="48">
        <v>2</v>
      </c>
      <c r="B136" s="48">
        <v>7</v>
      </c>
      <c r="C136" s="52">
        <v>1</v>
      </c>
      <c r="D136" s="48">
        <v>1</v>
      </c>
      <c r="E136" s="49">
        <v>1</v>
      </c>
      <c r="F136" s="51">
        <v>2</v>
      </c>
      <c r="G136" s="50" t="s">
        <v>103</v>
      </c>
      <c r="H136" s="37">
        <v>107</v>
      </c>
      <c r="I136" s="54">
        <v>0</v>
      </c>
      <c r="J136" s="54">
        <v>0</v>
      </c>
      <c r="K136" s="54">
        <v>0</v>
      </c>
      <c r="L136" s="54">
        <v>0</v>
      </c>
    </row>
    <row r="137" spans="1:12" ht="25.5" hidden="1" customHeight="1" collapsed="1">
      <c r="A137" s="60">
        <v>2</v>
      </c>
      <c r="B137" s="61">
        <v>7</v>
      </c>
      <c r="C137" s="60">
        <v>2</v>
      </c>
      <c r="D137" s="61"/>
      <c r="E137" s="62"/>
      <c r="F137" s="64"/>
      <c r="G137" s="63" t="s">
        <v>104</v>
      </c>
      <c r="H137" s="37">
        <v>108</v>
      </c>
      <c r="I137" s="46">
        <f t="shared" ref="I137:L138" si="14">I138</f>
        <v>0</v>
      </c>
      <c r="J137" s="80">
        <f t="shared" si="14"/>
        <v>0</v>
      </c>
      <c r="K137" s="46">
        <f t="shared" si="14"/>
        <v>0</v>
      </c>
      <c r="L137" s="47">
        <f t="shared" si="14"/>
        <v>0</v>
      </c>
    </row>
    <row r="138" spans="1:12" ht="25.5" hidden="1" customHeight="1" collapsed="1">
      <c r="A138" s="52">
        <v>2</v>
      </c>
      <c r="B138" s="48">
        <v>7</v>
      </c>
      <c r="C138" s="52">
        <v>2</v>
      </c>
      <c r="D138" s="48">
        <v>1</v>
      </c>
      <c r="E138" s="49"/>
      <c r="F138" s="51"/>
      <c r="G138" s="50" t="s">
        <v>105</v>
      </c>
      <c r="H138" s="37">
        <v>109</v>
      </c>
      <c r="I138" s="39">
        <f t="shared" si="14"/>
        <v>0</v>
      </c>
      <c r="J138" s="78">
        <f t="shared" si="14"/>
        <v>0</v>
      </c>
      <c r="K138" s="39">
        <f t="shared" si="14"/>
        <v>0</v>
      </c>
      <c r="L138" s="38">
        <f t="shared" si="14"/>
        <v>0</v>
      </c>
    </row>
    <row r="139" spans="1:12" ht="25.5" hidden="1" customHeight="1" collapsed="1">
      <c r="A139" s="52">
        <v>2</v>
      </c>
      <c r="B139" s="48">
        <v>7</v>
      </c>
      <c r="C139" s="52">
        <v>2</v>
      </c>
      <c r="D139" s="48">
        <v>1</v>
      </c>
      <c r="E139" s="49">
        <v>1</v>
      </c>
      <c r="F139" s="51"/>
      <c r="G139" s="50" t="s">
        <v>105</v>
      </c>
      <c r="H139" s="37">
        <v>110</v>
      </c>
      <c r="I139" s="39">
        <f>SUM(I140:I141)</f>
        <v>0</v>
      </c>
      <c r="J139" s="78">
        <f>SUM(J140:J141)</f>
        <v>0</v>
      </c>
      <c r="K139" s="39">
        <f>SUM(K140:K141)</f>
        <v>0</v>
      </c>
      <c r="L139" s="38">
        <f>SUM(L140:L141)</f>
        <v>0</v>
      </c>
    </row>
    <row r="140" spans="1:12" ht="12" hidden="1" customHeight="1" collapsed="1">
      <c r="A140" s="52">
        <v>2</v>
      </c>
      <c r="B140" s="48">
        <v>7</v>
      </c>
      <c r="C140" s="52">
        <v>2</v>
      </c>
      <c r="D140" s="48">
        <v>1</v>
      </c>
      <c r="E140" s="49">
        <v>1</v>
      </c>
      <c r="F140" s="51">
        <v>1</v>
      </c>
      <c r="G140" s="50" t="s">
        <v>106</v>
      </c>
      <c r="H140" s="37">
        <v>111</v>
      </c>
      <c r="I140" s="54">
        <v>0</v>
      </c>
      <c r="J140" s="54">
        <v>0</v>
      </c>
      <c r="K140" s="54">
        <v>0</v>
      </c>
      <c r="L140" s="54">
        <v>0</v>
      </c>
    </row>
    <row r="141" spans="1:12" ht="15" hidden="1" customHeight="1" collapsed="1">
      <c r="A141" s="52">
        <v>2</v>
      </c>
      <c r="B141" s="48">
        <v>7</v>
      </c>
      <c r="C141" s="52">
        <v>2</v>
      </c>
      <c r="D141" s="48">
        <v>1</v>
      </c>
      <c r="E141" s="49">
        <v>1</v>
      </c>
      <c r="F141" s="51">
        <v>2</v>
      </c>
      <c r="G141" s="50" t="s">
        <v>107</v>
      </c>
      <c r="H141" s="37">
        <v>112</v>
      </c>
      <c r="I141" s="54">
        <v>0</v>
      </c>
      <c r="J141" s="54">
        <v>0</v>
      </c>
      <c r="K141" s="54">
        <v>0</v>
      </c>
      <c r="L141" s="54">
        <v>0</v>
      </c>
    </row>
    <row r="142" spans="1:12" ht="15" hidden="1" customHeight="1" collapsed="1">
      <c r="A142" s="52">
        <v>2</v>
      </c>
      <c r="B142" s="48">
        <v>7</v>
      </c>
      <c r="C142" s="52">
        <v>2</v>
      </c>
      <c r="D142" s="48">
        <v>2</v>
      </c>
      <c r="E142" s="49"/>
      <c r="F142" s="51"/>
      <c r="G142" s="50" t="s">
        <v>108</v>
      </c>
      <c r="H142" s="37">
        <v>113</v>
      </c>
      <c r="I142" s="39">
        <f>I143</f>
        <v>0</v>
      </c>
      <c r="J142" s="39">
        <f>J143</f>
        <v>0</v>
      </c>
      <c r="K142" s="39">
        <f>K143</f>
        <v>0</v>
      </c>
      <c r="L142" s="39">
        <f>L143</f>
        <v>0</v>
      </c>
    </row>
    <row r="143" spans="1:12" ht="15" hidden="1" customHeight="1" collapsed="1">
      <c r="A143" s="52">
        <v>2</v>
      </c>
      <c r="B143" s="48">
        <v>7</v>
      </c>
      <c r="C143" s="52">
        <v>2</v>
      </c>
      <c r="D143" s="48">
        <v>2</v>
      </c>
      <c r="E143" s="49">
        <v>1</v>
      </c>
      <c r="F143" s="51"/>
      <c r="G143" s="50" t="s">
        <v>108</v>
      </c>
      <c r="H143" s="37">
        <v>114</v>
      </c>
      <c r="I143" s="39">
        <f>SUM(I144)</f>
        <v>0</v>
      </c>
      <c r="J143" s="39">
        <f>SUM(J144)</f>
        <v>0</v>
      </c>
      <c r="K143" s="39">
        <f>SUM(K144)</f>
        <v>0</v>
      </c>
      <c r="L143" s="39">
        <f>SUM(L144)</f>
        <v>0</v>
      </c>
    </row>
    <row r="144" spans="1:12" ht="15" hidden="1" customHeight="1" collapsed="1">
      <c r="A144" s="52">
        <v>2</v>
      </c>
      <c r="B144" s="48">
        <v>7</v>
      </c>
      <c r="C144" s="52">
        <v>2</v>
      </c>
      <c r="D144" s="48">
        <v>2</v>
      </c>
      <c r="E144" s="49">
        <v>1</v>
      </c>
      <c r="F144" s="51">
        <v>1</v>
      </c>
      <c r="G144" s="50" t="s">
        <v>108</v>
      </c>
      <c r="H144" s="37">
        <v>115</v>
      </c>
      <c r="I144" s="54">
        <v>0</v>
      </c>
      <c r="J144" s="54">
        <v>0</v>
      </c>
      <c r="K144" s="54">
        <v>0</v>
      </c>
      <c r="L144" s="54">
        <v>0</v>
      </c>
    </row>
    <row r="145" spans="1:12" hidden="1" collapsed="1">
      <c r="A145" s="52">
        <v>2</v>
      </c>
      <c r="B145" s="48">
        <v>7</v>
      </c>
      <c r="C145" s="52">
        <v>3</v>
      </c>
      <c r="D145" s="48"/>
      <c r="E145" s="49"/>
      <c r="F145" s="51"/>
      <c r="G145" s="50" t="s">
        <v>109</v>
      </c>
      <c r="H145" s="37">
        <v>116</v>
      </c>
      <c r="I145" s="39">
        <f t="shared" ref="I145:L146" si="15">I146</f>
        <v>0</v>
      </c>
      <c r="J145" s="78">
        <f t="shared" si="15"/>
        <v>0</v>
      </c>
      <c r="K145" s="39">
        <f t="shared" si="15"/>
        <v>0</v>
      </c>
      <c r="L145" s="38">
        <f t="shared" si="15"/>
        <v>0</v>
      </c>
    </row>
    <row r="146" spans="1:12" hidden="1" collapsed="1">
      <c r="A146" s="60">
        <v>2</v>
      </c>
      <c r="B146" s="69">
        <v>7</v>
      </c>
      <c r="C146" s="93">
        <v>3</v>
      </c>
      <c r="D146" s="69">
        <v>1</v>
      </c>
      <c r="E146" s="70"/>
      <c r="F146" s="71"/>
      <c r="G146" s="72" t="s">
        <v>109</v>
      </c>
      <c r="H146" s="37">
        <v>117</v>
      </c>
      <c r="I146" s="66">
        <f t="shared" si="15"/>
        <v>0</v>
      </c>
      <c r="J146" s="91">
        <f t="shared" si="15"/>
        <v>0</v>
      </c>
      <c r="K146" s="66">
        <f t="shared" si="15"/>
        <v>0</v>
      </c>
      <c r="L146" s="65">
        <f t="shared" si="15"/>
        <v>0</v>
      </c>
    </row>
    <row r="147" spans="1:12" hidden="1" collapsed="1">
      <c r="A147" s="52">
        <v>2</v>
      </c>
      <c r="B147" s="48">
        <v>7</v>
      </c>
      <c r="C147" s="52">
        <v>3</v>
      </c>
      <c r="D147" s="48">
        <v>1</v>
      </c>
      <c r="E147" s="49">
        <v>1</v>
      </c>
      <c r="F147" s="51"/>
      <c r="G147" s="50" t="s">
        <v>109</v>
      </c>
      <c r="H147" s="37">
        <v>118</v>
      </c>
      <c r="I147" s="39">
        <f>SUM(I148:I149)</f>
        <v>0</v>
      </c>
      <c r="J147" s="78">
        <f>SUM(J148:J149)</f>
        <v>0</v>
      </c>
      <c r="K147" s="39">
        <f>SUM(K148:K149)</f>
        <v>0</v>
      </c>
      <c r="L147" s="38">
        <f>SUM(L148:L149)</f>
        <v>0</v>
      </c>
    </row>
    <row r="148" spans="1:12" hidden="1" collapsed="1">
      <c r="A148" s="68">
        <v>2</v>
      </c>
      <c r="B148" s="43">
        <v>7</v>
      </c>
      <c r="C148" s="68">
        <v>3</v>
      </c>
      <c r="D148" s="43">
        <v>1</v>
      </c>
      <c r="E148" s="41">
        <v>1</v>
      </c>
      <c r="F148" s="44">
        <v>1</v>
      </c>
      <c r="G148" s="42" t="s">
        <v>110</v>
      </c>
      <c r="H148" s="37">
        <v>119</v>
      </c>
      <c r="I148" s="92">
        <v>0</v>
      </c>
      <c r="J148" s="92">
        <v>0</v>
      </c>
      <c r="K148" s="92">
        <v>0</v>
      </c>
      <c r="L148" s="92">
        <v>0</v>
      </c>
    </row>
    <row r="149" spans="1:12" ht="16.5" hidden="1" customHeight="1" collapsed="1">
      <c r="A149" s="52">
        <v>2</v>
      </c>
      <c r="B149" s="48">
        <v>7</v>
      </c>
      <c r="C149" s="52">
        <v>3</v>
      </c>
      <c r="D149" s="48">
        <v>1</v>
      </c>
      <c r="E149" s="49">
        <v>1</v>
      </c>
      <c r="F149" s="51">
        <v>2</v>
      </c>
      <c r="G149" s="50" t="s">
        <v>111</v>
      </c>
      <c r="H149" s="37">
        <v>120</v>
      </c>
      <c r="I149" s="54">
        <v>0</v>
      </c>
      <c r="J149" s="55">
        <v>0</v>
      </c>
      <c r="K149" s="55">
        <v>0</v>
      </c>
      <c r="L149" s="55">
        <v>0</v>
      </c>
    </row>
    <row r="150" spans="1:12" ht="15" hidden="1" customHeight="1" collapsed="1">
      <c r="A150" s="81">
        <v>2</v>
      </c>
      <c r="B150" s="81">
        <v>8</v>
      </c>
      <c r="C150" s="33"/>
      <c r="D150" s="57"/>
      <c r="E150" s="40"/>
      <c r="F150" s="94"/>
      <c r="G150" s="45" t="s">
        <v>112</v>
      </c>
      <c r="H150" s="37">
        <v>121</v>
      </c>
      <c r="I150" s="59">
        <f>I151</f>
        <v>0</v>
      </c>
      <c r="J150" s="79">
        <f>J151</f>
        <v>0</v>
      </c>
      <c r="K150" s="59">
        <f>K151</f>
        <v>0</v>
      </c>
      <c r="L150" s="58">
        <f>L151</f>
        <v>0</v>
      </c>
    </row>
    <row r="151" spans="1:12" ht="14.25" hidden="1" customHeight="1" collapsed="1">
      <c r="A151" s="60">
        <v>2</v>
      </c>
      <c r="B151" s="60">
        <v>8</v>
      </c>
      <c r="C151" s="60">
        <v>1</v>
      </c>
      <c r="D151" s="61"/>
      <c r="E151" s="62"/>
      <c r="F151" s="64"/>
      <c r="G151" s="42" t="s">
        <v>112</v>
      </c>
      <c r="H151" s="37">
        <v>122</v>
      </c>
      <c r="I151" s="59">
        <f>I152+I157</f>
        <v>0</v>
      </c>
      <c r="J151" s="79">
        <f>J152+J157</f>
        <v>0</v>
      </c>
      <c r="K151" s="59">
        <f>K152+K157</f>
        <v>0</v>
      </c>
      <c r="L151" s="58">
        <f>L152+L157</f>
        <v>0</v>
      </c>
    </row>
    <row r="152" spans="1:12" ht="13.5" hidden="1" customHeight="1" collapsed="1">
      <c r="A152" s="52">
        <v>2</v>
      </c>
      <c r="B152" s="48">
        <v>8</v>
      </c>
      <c r="C152" s="50">
        <v>1</v>
      </c>
      <c r="D152" s="48">
        <v>1</v>
      </c>
      <c r="E152" s="49"/>
      <c r="F152" s="51"/>
      <c r="G152" s="50" t="s">
        <v>113</v>
      </c>
      <c r="H152" s="37">
        <v>123</v>
      </c>
      <c r="I152" s="39">
        <f>I153</f>
        <v>0</v>
      </c>
      <c r="J152" s="78">
        <f>J153</f>
        <v>0</v>
      </c>
      <c r="K152" s="39">
        <f>K153</f>
        <v>0</v>
      </c>
      <c r="L152" s="38">
        <f>L153</f>
        <v>0</v>
      </c>
    </row>
    <row r="153" spans="1:12" ht="13.5" hidden="1" customHeight="1" collapsed="1">
      <c r="A153" s="52">
        <v>2</v>
      </c>
      <c r="B153" s="48">
        <v>8</v>
      </c>
      <c r="C153" s="42">
        <v>1</v>
      </c>
      <c r="D153" s="43">
        <v>1</v>
      </c>
      <c r="E153" s="41">
        <v>1</v>
      </c>
      <c r="F153" s="44"/>
      <c r="G153" s="50" t="s">
        <v>113</v>
      </c>
      <c r="H153" s="37">
        <v>124</v>
      </c>
      <c r="I153" s="59">
        <f>SUM(I154:I156)</f>
        <v>0</v>
      </c>
      <c r="J153" s="59">
        <f>SUM(J154:J156)</f>
        <v>0</v>
      </c>
      <c r="K153" s="59">
        <f>SUM(K154:K156)</f>
        <v>0</v>
      </c>
      <c r="L153" s="59">
        <f>SUM(L154:L156)</f>
        <v>0</v>
      </c>
    </row>
    <row r="154" spans="1:12" ht="13.5" hidden="1" customHeight="1" collapsed="1">
      <c r="A154" s="48">
        <v>2</v>
      </c>
      <c r="B154" s="43">
        <v>8</v>
      </c>
      <c r="C154" s="50">
        <v>1</v>
      </c>
      <c r="D154" s="48">
        <v>1</v>
      </c>
      <c r="E154" s="49">
        <v>1</v>
      </c>
      <c r="F154" s="51">
        <v>1</v>
      </c>
      <c r="G154" s="50" t="s">
        <v>114</v>
      </c>
      <c r="H154" s="37">
        <v>125</v>
      </c>
      <c r="I154" s="54">
        <v>0</v>
      </c>
      <c r="J154" s="54">
        <v>0</v>
      </c>
      <c r="K154" s="54">
        <v>0</v>
      </c>
      <c r="L154" s="54">
        <v>0</v>
      </c>
    </row>
    <row r="155" spans="1:12" ht="15.75" hidden="1" customHeight="1" collapsed="1">
      <c r="A155" s="60">
        <v>2</v>
      </c>
      <c r="B155" s="69">
        <v>8</v>
      </c>
      <c r="C155" s="72">
        <v>1</v>
      </c>
      <c r="D155" s="69">
        <v>1</v>
      </c>
      <c r="E155" s="70">
        <v>1</v>
      </c>
      <c r="F155" s="71">
        <v>2</v>
      </c>
      <c r="G155" s="72" t="s">
        <v>115</v>
      </c>
      <c r="H155" s="37">
        <v>126</v>
      </c>
      <c r="I155" s="95">
        <v>0</v>
      </c>
      <c r="J155" s="95">
        <v>0</v>
      </c>
      <c r="K155" s="95">
        <v>0</v>
      </c>
      <c r="L155" s="95">
        <v>0</v>
      </c>
    </row>
    <row r="156" spans="1:12" hidden="1" collapsed="1">
      <c r="A156" s="60">
        <v>2</v>
      </c>
      <c r="B156" s="69">
        <v>8</v>
      </c>
      <c r="C156" s="72">
        <v>1</v>
      </c>
      <c r="D156" s="69">
        <v>1</v>
      </c>
      <c r="E156" s="70">
        <v>1</v>
      </c>
      <c r="F156" s="71">
        <v>3</v>
      </c>
      <c r="G156" s="72" t="s">
        <v>116</v>
      </c>
      <c r="H156" s="37">
        <v>127</v>
      </c>
      <c r="I156" s="95">
        <v>0</v>
      </c>
      <c r="J156" s="96">
        <v>0</v>
      </c>
      <c r="K156" s="95">
        <v>0</v>
      </c>
      <c r="L156" s="73">
        <v>0</v>
      </c>
    </row>
    <row r="157" spans="1:12" ht="15" hidden="1" customHeight="1" collapsed="1">
      <c r="A157" s="52">
        <v>2</v>
      </c>
      <c r="B157" s="48">
        <v>8</v>
      </c>
      <c r="C157" s="50">
        <v>1</v>
      </c>
      <c r="D157" s="48">
        <v>2</v>
      </c>
      <c r="E157" s="49"/>
      <c r="F157" s="51"/>
      <c r="G157" s="50" t="s">
        <v>117</v>
      </c>
      <c r="H157" s="37">
        <v>128</v>
      </c>
      <c r="I157" s="39">
        <f t="shared" ref="I157:L158" si="16">I158</f>
        <v>0</v>
      </c>
      <c r="J157" s="78">
        <f t="shared" si="16"/>
        <v>0</v>
      </c>
      <c r="K157" s="39">
        <f t="shared" si="16"/>
        <v>0</v>
      </c>
      <c r="L157" s="38">
        <f t="shared" si="16"/>
        <v>0</v>
      </c>
    </row>
    <row r="158" spans="1:12" hidden="1" collapsed="1">
      <c r="A158" s="52">
        <v>2</v>
      </c>
      <c r="B158" s="48">
        <v>8</v>
      </c>
      <c r="C158" s="50">
        <v>1</v>
      </c>
      <c r="D158" s="48">
        <v>2</v>
      </c>
      <c r="E158" s="49">
        <v>1</v>
      </c>
      <c r="F158" s="51"/>
      <c r="G158" s="50" t="s">
        <v>117</v>
      </c>
      <c r="H158" s="37">
        <v>129</v>
      </c>
      <c r="I158" s="39">
        <f t="shared" si="16"/>
        <v>0</v>
      </c>
      <c r="J158" s="78">
        <f t="shared" si="16"/>
        <v>0</v>
      </c>
      <c r="K158" s="39">
        <f t="shared" si="16"/>
        <v>0</v>
      </c>
      <c r="L158" s="38">
        <f t="shared" si="16"/>
        <v>0</v>
      </c>
    </row>
    <row r="159" spans="1:12" hidden="1" collapsed="1">
      <c r="A159" s="60">
        <v>2</v>
      </c>
      <c r="B159" s="61">
        <v>8</v>
      </c>
      <c r="C159" s="63">
        <v>1</v>
      </c>
      <c r="D159" s="61">
        <v>2</v>
      </c>
      <c r="E159" s="62">
        <v>1</v>
      </c>
      <c r="F159" s="64">
        <v>1</v>
      </c>
      <c r="G159" s="50" t="s">
        <v>117</v>
      </c>
      <c r="H159" s="37">
        <v>130</v>
      </c>
      <c r="I159" s="97">
        <v>0</v>
      </c>
      <c r="J159" s="55">
        <v>0</v>
      </c>
      <c r="K159" s="55">
        <v>0</v>
      </c>
      <c r="L159" s="55">
        <v>0</v>
      </c>
    </row>
    <row r="160" spans="1:12" ht="39.75" hidden="1" customHeight="1" collapsed="1">
      <c r="A160" s="81">
        <v>2</v>
      </c>
      <c r="B160" s="33">
        <v>9</v>
      </c>
      <c r="C160" s="35"/>
      <c r="D160" s="33"/>
      <c r="E160" s="34"/>
      <c r="F160" s="36"/>
      <c r="G160" s="35" t="s">
        <v>118</v>
      </c>
      <c r="H160" s="37">
        <v>131</v>
      </c>
      <c r="I160" s="39">
        <f>I161+I165</f>
        <v>0</v>
      </c>
      <c r="J160" s="78">
        <f>J161+J165</f>
        <v>0</v>
      </c>
      <c r="K160" s="39">
        <f>K161+K165</f>
        <v>0</v>
      </c>
      <c r="L160" s="38">
        <f>L161+L165</f>
        <v>0</v>
      </c>
    </row>
    <row r="161" spans="1:12" s="63" customFormat="1" ht="39" hidden="1" customHeight="1" collapsed="1">
      <c r="A161" s="52">
        <v>2</v>
      </c>
      <c r="B161" s="48">
        <v>9</v>
      </c>
      <c r="C161" s="50">
        <v>1</v>
      </c>
      <c r="D161" s="48"/>
      <c r="E161" s="49"/>
      <c r="F161" s="51"/>
      <c r="G161" s="50" t="s">
        <v>119</v>
      </c>
      <c r="H161" s="37">
        <v>132</v>
      </c>
      <c r="I161" s="39">
        <f t="shared" ref="I161:L163" si="17">I162</f>
        <v>0</v>
      </c>
      <c r="J161" s="78">
        <f t="shared" si="17"/>
        <v>0</v>
      </c>
      <c r="K161" s="39">
        <f t="shared" si="17"/>
        <v>0</v>
      </c>
      <c r="L161" s="38">
        <f t="shared" si="17"/>
        <v>0</v>
      </c>
    </row>
    <row r="162" spans="1:12" ht="42.75" hidden="1" customHeight="1" collapsed="1">
      <c r="A162" s="68">
        <v>2</v>
      </c>
      <c r="B162" s="43">
        <v>9</v>
      </c>
      <c r="C162" s="42">
        <v>1</v>
      </c>
      <c r="D162" s="43">
        <v>1</v>
      </c>
      <c r="E162" s="41"/>
      <c r="F162" s="44"/>
      <c r="G162" s="50" t="s">
        <v>120</v>
      </c>
      <c r="H162" s="37">
        <v>133</v>
      </c>
      <c r="I162" s="59">
        <f t="shared" si="17"/>
        <v>0</v>
      </c>
      <c r="J162" s="79">
        <f t="shared" si="17"/>
        <v>0</v>
      </c>
      <c r="K162" s="59">
        <f t="shared" si="17"/>
        <v>0</v>
      </c>
      <c r="L162" s="58">
        <f t="shared" si="17"/>
        <v>0</v>
      </c>
    </row>
    <row r="163" spans="1:12" ht="38.25" hidden="1" customHeight="1" collapsed="1">
      <c r="A163" s="52">
        <v>2</v>
      </c>
      <c r="B163" s="48">
        <v>9</v>
      </c>
      <c r="C163" s="52">
        <v>1</v>
      </c>
      <c r="D163" s="48">
        <v>1</v>
      </c>
      <c r="E163" s="49">
        <v>1</v>
      </c>
      <c r="F163" s="51"/>
      <c r="G163" s="50" t="s">
        <v>120</v>
      </c>
      <c r="H163" s="37">
        <v>134</v>
      </c>
      <c r="I163" s="39">
        <f t="shared" si="17"/>
        <v>0</v>
      </c>
      <c r="J163" s="78">
        <f t="shared" si="17"/>
        <v>0</v>
      </c>
      <c r="K163" s="39">
        <f t="shared" si="17"/>
        <v>0</v>
      </c>
      <c r="L163" s="38">
        <f t="shared" si="17"/>
        <v>0</v>
      </c>
    </row>
    <row r="164" spans="1:12" ht="38.25" hidden="1" customHeight="1" collapsed="1">
      <c r="A164" s="68">
        <v>2</v>
      </c>
      <c r="B164" s="43">
        <v>9</v>
      </c>
      <c r="C164" s="43">
        <v>1</v>
      </c>
      <c r="D164" s="43">
        <v>1</v>
      </c>
      <c r="E164" s="41">
        <v>1</v>
      </c>
      <c r="F164" s="44">
        <v>1</v>
      </c>
      <c r="G164" s="50" t="s">
        <v>120</v>
      </c>
      <c r="H164" s="37">
        <v>135</v>
      </c>
      <c r="I164" s="92">
        <v>0</v>
      </c>
      <c r="J164" s="92">
        <v>0</v>
      </c>
      <c r="K164" s="92">
        <v>0</v>
      </c>
      <c r="L164" s="92">
        <v>0</v>
      </c>
    </row>
    <row r="165" spans="1:12" ht="41.25" hidden="1" customHeight="1" collapsed="1">
      <c r="A165" s="52">
        <v>2</v>
      </c>
      <c r="B165" s="48">
        <v>9</v>
      </c>
      <c r="C165" s="48">
        <v>2</v>
      </c>
      <c r="D165" s="48"/>
      <c r="E165" s="49"/>
      <c r="F165" s="51"/>
      <c r="G165" s="50" t="s">
        <v>121</v>
      </c>
      <c r="H165" s="37">
        <v>136</v>
      </c>
      <c r="I165" s="39">
        <f>SUM(I166+I171)</f>
        <v>0</v>
      </c>
      <c r="J165" s="39">
        <f>SUM(J166+J171)</f>
        <v>0</v>
      </c>
      <c r="K165" s="39">
        <f>SUM(K166+K171)</f>
        <v>0</v>
      </c>
      <c r="L165" s="39">
        <f>SUM(L166+L171)</f>
        <v>0</v>
      </c>
    </row>
    <row r="166" spans="1:12" ht="44.25" hidden="1" customHeight="1" collapsed="1">
      <c r="A166" s="52">
        <v>2</v>
      </c>
      <c r="B166" s="48">
        <v>9</v>
      </c>
      <c r="C166" s="48">
        <v>2</v>
      </c>
      <c r="D166" s="43">
        <v>1</v>
      </c>
      <c r="E166" s="41"/>
      <c r="F166" s="44"/>
      <c r="G166" s="42" t="s">
        <v>122</v>
      </c>
      <c r="H166" s="37">
        <v>137</v>
      </c>
      <c r="I166" s="59">
        <f>I167</f>
        <v>0</v>
      </c>
      <c r="J166" s="79">
        <f>J167</f>
        <v>0</v>
      </c>
      <c r="K166" s="59">
        <f>K167</f>
        <v>0</v>
      </c>
      <c r="L166" s="58">
        <f>L167</f>
        <v>0</v>
      </c>
    </row>
    <row r="167" spans="1:12" ht="40.5" hidden="1" customHeight="1" collapsed="1">
      <c r="A167" s="68">
        <v>2</v>
      </c>
      <c r="B167" s="43">
        <v>9</v>
      </c>
      <c r="C167" s="43">
        <v>2</v>
      </c>
      <c r="D167" s="48">
        <v>1</v>
      </c>
      <c r="E167" s="49">
        <v>1</v>
      </c>
      <c r="F167" s="51"/>
      <c r="G167" s="42" t="s">
        <v>123</v>
      </c>
      <c r="H167" s="37">
        <v>138</v>
      </c>
      <c r="I167" s="39">
        <f>SUM(I168:I170)</f>
        <v>0</v>
      </c>
      <c r="J167" s="78">
        <f>SUM(J168:J170)</f>
        <v>0</v>
      </c>
      <c r="K167" s="39">
        <f>SUM(K168:K170)</f>
        <v>0</v>
      </c>
      <c r="L167" s="38">
        <f>SUM(L168:L170)</f>
        <v>0</v>
      </c>
    </row>
    <row r="168" spans="1:12" ht="53.25" hidden="1" customHeight="1" collapsed="1">
      <c r="A168" s="60">
        <v>2</v>
      </c>
      <c r="B168" s="69">
        <v>9</v>
      </c>
      <c r="C168" s="69">
        <v>2</v>
      </c>
      <c r="D168" s="69">
        <v>1</v>
      </c>
      <c r="E168" s="70">
        <v>1</v>
      </c>
      <c r="F168" s="71">
        <v>1</v>
      </c>
      <c r="G168" s="42" t="s">
        <v>124</v>
      </c>
      <c r="H168" s="37">
        <v>139</v>
      </c>
      <c r="I168" s="95">
        <v>0</v>
      </c>
      <c r="J168" s="53">
        <v>0</v>
      </c>
      <c r="K168" s="53">
        <v>0</v>
      </c>
      <c r="L168" s="53">
        <v>0</v>
      </c>
    </row>
    <row r="169" spans="1:12" ht="51.75" hidden="1" customHeight="1" collapsed="1">
      <c r="A169" s="52">
        <v>2</v>
      </c>
      <c r="B169" s="48">
        <v>9</v>
      </c>
      <c r="C169" s="48">
        <v>2</v>
      </c>
      <c r="D169" s="48">
        <v>1</v>
      </c>
      <c r="E169" s="49">
        <v>1</v>
      </c>
      <c r="F169" s="51">
        <v>2</v>
      </c>
      <c r="G169" s="42" t="s">
        <v>125</v>
      </c>
      <c r="H169" s="37">
        <v>140</v>
      </c>
      <c r="I169" s="54">
        <v>0</v>
      </c>
      <c r="J169" s="98">
        <v>0</v>
      </c>
      <c r="K169" s="98">
        <v>0</v>
      </c>
      <c r="L169" s="98">
        <v>0</v>
      </c>
    </row>
    <row r="170" spans="1:12" ht="54.75" hidden="1" customHeight="1" collapsed="1">
      <c r="A170" s="52">
        <v>2</v>
      </c>
      <c r="B170" s="48">
        <v>9</v>
      </c>
      <c r="C170" s="48">
        <v>2</v>
      </c>
      <c r="D170" s="48">
        <v>1</v>
      </c>
      <c r="E170" s="49">
        <v>1</v>
      </c>
      <c r="F170" s="51">
        <v>3</v>
      </c>
      <c r="G170" s="42" t="s">
        <v>126</v>
      </c>
      <c r="H170" s="37">
        <v>141</v>
      </c>
      <c r="I170" s="54">
        <v>0</v>
      </c>
      <c r="J170" s="54">
        <v>0</v>
      </c>
      <c r="K170" s="54">
        <v>0</v>
      </c>
      <c r="L170" s="54">
        <v>0</v>
      </c>
    </row>
    <row r="171" spans="1:12" ht="39" hidden="1" customHeight="1" collapsed="1">
      <c r="A171" s="99">
        <v>2</v>
      </c>
      <c r="B171" s="99">
        <v>9</v>
      </c>
      <c r="C171" s="99">
        <v>2</v>
      </c>
      <c r="D171" s="99">
        <v>2</v>
      </c>
      <c r="E171" s="99"/>
      <c r="F171" s="99"/>
      <c r="G171" s="50" t="s">
        <v>127</v>
      </c>
      <c r="H171" s="37">
        <v>142</v>
      </c>
      <c r="I171" s="39">
        <f>I172</f>
        <v>0</v>
      </c>
      <c r="J171" s="78">
        <f>J172</f>
        <v>0</v>
      </c>
      <c r="K171" s="39">
        <f>K172</f>
        <v>0</v>
      </c>
      <c r="L171" s="38">
        <f>L172</f>
        <v>0</v>
      </c>
    </row>
    <row r="172" spans="1:12" ht="43.5" hidden="1" customHeight="1" collapsed="1">
      <c r="A172" s="52">
        <v>2</v>
      </c>
      <c r="B172" s="48">
        <v>9</v>
      </c>
      <c r="C172" s="48">
        <v>2</v>
      </c>
      <c r="D172" s="48">
        <v>2</v>
      </c>
      <c r="E172" s="49">
        <v>1</v>
      </c>
      <c r="F172" s="51"/>
      <c r="G172" s="42" t="s">
        <v>128</v>
      </c>
      <c r="H172" s="37">
        <v>143</v>
      </c>
      <c r="I172" s="59">
        <f>SUM(I173:I175)</f>
        <v>0</v>
      </c>
      <c r="J172" s="59">
        <f>SUM(J173:J175)</f>
        <v>0</v>
      </c>
      <c r="K172" s="59">
        <f>SUM(K173:K175)</f>
        <v>0</v>
      </c>
      <c r="L172" s="59">
        <f>SUM(L173:L175)</f>
        <v>0</v>
      </c>
    </row>
    <row r="173" spans="1:12" ht="54.75" hidden="1" customHeight="1" collapsed="1">
      <c r="A173" s="52">
        <v>2</v>
      </c>
      <c r="B173" s="48">
        <v>9</v>
      </c>
      <c r="C173" s="48">
        <v>2</v>
      </c>
      <c r="D173" s="48">
        <v>2</v>
      </c>
      <c r="E173" s="48">
        <v>1</v>
      </c>
      <c r="F173" s="51">
        <v>1</v>
      </c>
      <c r="G173" s="100" t="s">
        <v>129</v>
      </c>
      <c r="H173" s="37">
        <v>144</v>
      </c>
      <c r="I173" s="54">
        <v>0</v>
      </c>
      <c r="J173" s="53">
        <v>0</v>
      </c>
      <c r="K173" s="53">
        <v>0</v>
      </c>
      <c r="L173" s="53">
        <v>0</v>
      </c>
    </row>
    <row r="174" spans="1:12" ht="54" hidden="1" customHeight="1" collapsed="1">
      <c r="A174" s="61">
        <v>2</v>
      </c>
      <c r="B174" s="63">
        <v>9</v>
      </c>
      <c r="C174" s="61">
        <v>2</v>
      </c>
      <c r="D174" s="62">
        <v>2</v>
      </c>
      <c r="E174" s="62">
        <v>1</v>
      </c>
      <c r="F174" s="64">
        <v>2</v>
      </c>
      <c r="G174" s="63" t="s">
        <v>130</v>
      </c>
      <c r="H174" s="37">
        <v>145</v>
      </c>
      <c r="I174" s="53">
        <v>0</v>
      </c>
      <c r="J174" s="55">
        <v>0</v>
      </c>
      <c r="K174" s="55">
        <v>0</v>
      </c>
      <c r="L174" s="55">
        <v>0</v>
      </c>
    </row>
    <row r="175" spans="1:12" ht="54" hidden="1" customHeight="1" collapsed="1">
      <c r="A175" s="48">
        <v>2</v>
      </c>
      <c r="B175" s="72">
        <v>9</v>
      </c>
      <c r="C175" s="69">
        <v>2</v>
      </c>
      <c r="D175" s="70">
        <v>2</v>
      </c>
      <c r="E175" s="70">
        <v>1</v>
      </c>
      <c r="F175" s="71">
        <v>3</v>
      </c>
      <c r="G175" s="72" t="s">
        <v>131</v>
      </c>
      <c r="H175" s="37">
        <v>146</v>
      </c>
      <c r="I175" s="98">
        <v>0</v>
      </c>
      <c r="J175" s="98">
        <v>0</v>
      </c>
      <c r="K175" s="98">
        <v>0</v>
      </c>
      <c r="L175" s="98">
        <v>0</v>
      </c>
    </row>
    <row r="176" spans="1:12" ht="76.5" hidden="1" customHeight="1" collapsed="1">
      <c r="A176" s="33">
        <v>3</v>
      </c>
      <c r="B176" s="35"/>
      <c r="C176" s="33"/>
      <c r="D176" s="34"/>
      <c r="E176" s="34"/>
      <c r="F176" s="36"/>
      <c r="G176" s="86" t="s">
        <v>132</v>
      </c>
      <c r="H176" s="37">
        <v>147</v>
      </c>
      <c r="I176" s="38">
        <f>SUM(I177+I230+I295)</f>
        <v>0</v>
      </c>
      <c r="J176" s="78">
        <f>SUM(J177+J230+J295)</f>
        <v>0</v>
      </c>
      <c r="K176" s="39">
        <f>SUM(K177+K230+K295)</f>
        <v>0</v>
      </c>
      <c r="L176" s="38">
        <f>SUM(L177+L230+L295)</f>
        <v>0</v>
      </c>
    </row>
    <row r="177" spans="1:16" ht="34.5" hidden="1" customHeight="1" collapsed="1">
      <c r="A177" s="81">
        <v>3</v>
      </c>
      <c r="B177" s="33">
        <v>1</v>
      </c>
      <c r="C177" s="57"/>
      <c r="D177" s="40"/>
      <c r="E177" s="40"/>
      <c r="F177" s="94"/>
      <c r="G177" s="77" t="s">
        <v>133</v>
      </c>
      <c r="H177" s="37">
        <v>148</v>
      </c>
      <c r="I177" s="38">
        <f>SUM(I178+I201+I208+I220+I224)</f>
        <v>0</v>
      </c>
      <c r="J177" s="58">
        <f>SUM(J178+J201+J208+J220+J224)</f>
        <v>0</v>
      </c>
      <c r="K177" s="58">
        <f>SUM(K178+K201+K208+K220+K224)</f>
        <v>0</v>
      </c>
      <c r="L177" s="58">
        <f>SUM(L178+L201+L208+L220+L224)</f>
        <v>0</v>
      </c>
    </row>
    <row r="178" spans="1:16" ht="30.75" hidden="1" customHeight="1" collapsed="1">
      <c r="A178" s="43">
        <v>3</v>
      </c>
      <c r="B178" s="42">
        <v>1</v>
      </c>
      <c r="C178" s="43">
        <v>1</v>
      </c>
      <c r="D178" s="41"/>
      <c r="E178" s="41"/>
      <c r="F178" s="101"/>
      <c r="G178" s="52" t="s">
        <v>134</v>
      </c>
      <c r="H178" s="37">
        <v>149</v>
      </c>
      <c r="I178" s="58">
        <f>SUM(I179+I182+I187+I193+I198)</f>
        <v>0</v>
      </c>
      <c r="J178" s="78">
        <f>SUM(J179+J182+J187+J193+J198)</f>
        <v>0</v>
      </c>
      <c r="K178" s="39">
        <f>SUM(K179+K182+K187+K193+K198)</f>
        <v>0</v>
      </c>
      <c r="L178" s="38">
        <f>SUM(L179+L182+L187+L193+L198)</f>
        <v>0</v>
      </c>
    </row>
    <row r="179" spans="1:16" ht="12.75" hidden="1" customHeight="1" collapsed="1">
      <c r="A179" s="48">
        <v>3</v>
      </c>
      <c r="B179" s="50">
        <v>1</v>
      </c>
      <c r="C179" s="48">
        <v>1</v>
      </c>
      <c r="D179" s="49">
        <v>1</v>
      </c>
      <c r="E179" s="49"/>
      <c r="F179" s="102"/>
      <c r="G179" s="52" t="s">
        <v>135</v>
      </c>
      <c r="H179" s="37">
        <v>150</v>
      </c>
      <c r="I179" s="38">
        <f t="shared" ref="I179:L180" si="18">I180</f>
        <v>0</v>
      </c>
      <c r="J179" s="79">
        <f t="shared" si="18"/>
        <v>0</v>
      </c>
      <c r="K179" s="59">
        <f t="shared" si="18"/>
        <v>0</v>
      </c>
      <c r="L179" s="58">
        <f t="shared" si="18"/>
        <v>0</v>
      </c>
    </row>
    <row r="180" spans="1:16" ht="13.5" hidden="1" customHeight="1" collapsed="1">
      <c r="A180" s="48">
        <v>3</v>
      </c>
      <c r="B180" s="50">
        <v>1</v>
      </c>
      <c r="C180" s="48">
        <v>1</v>
      </c>
      <c r="D180" s="49">
        <v>1</v>
      </c>
      <c r="E180" s="49">
        <v>1</v>
      </c>
      <c r="F180" s="82"/>
      <c r="G180" s="52" t="s">
        <v>136</v>
      </c>
      <c r="H180" s="37">
        <v>151</v>
      </c>
      <c r="I180" s="58">
        <f t="shared" si="18"/>
        <v>0</v>
      </c>
      <c r="J180" s="38">
        <f t="shared" si="18"/>
        <v>0</v>
      </c>
      <c r="K180" s="38">
        <f t="shared" si="18"/>
        <v>0</v>
      </c>
      <c r="L180" s="38">
        <f t="shared" si="18"/>
        <v>0</v>
      </c>
    </row>
    <row r="181" spans="1:16" ht="13.5" hidden="1" customHeight="1" collapsed="1">
      <c r="A181" s="48">
        <v>3</v>
      </c>
      <c r="B181" s="50">
        <v>1</v>
      </c>
      <c r="C181" s="48">
        <v>1</v>
      </c>
      <c r="D181" s="49">
        <v>1</v>
      </c>
      <c r="E181" s="49">
        <v>1</v>
      </c>
      <c r="F181" s="82">
        <v>1</v>
      </c>
      <c r="G181" s="52" t="s">
        <v>136</v>
      </c>
      <c r="H181" s="37">
        <v>152</v>
      </c>
      <c r="I181" s="55">
        <v>0</v>
      </c>
      <c r="J181" s="55">
        <v>0</v>
      </c>
      <c r="K181" s="55">
        <v>0</v>
      </c>
      <c r="L181" s="55">
        <v>0</v>
      </c>
    </row>
    <row r="182" spans="1:16" ht="14.25" hidden="1" customHeight="1" collapsed="1">
      <c r="A182" s="43">
        <v>3</v>
      </c>
      <c r="B182" s="41">
        <v>1</v>
      </c>
      <c r="C182" s="41">
        <v>1</v>
      </c>
      <c r="D182" s="41">
        <v>2</v>
      </c>
      <c r="E182" s="41"/>
      <c r="F182" s="44"/>
      <c r="G182" s="42" t="s">
        <v>137</v>
      </c>
      <c r="H182" s="37">
        <v>153</v>
      </c>
      <c r="I182" s="58">
        <f>I183</f>
        <v>0</v>
      </c>
      <c r="J182" s="79">
        <f>J183</f>
        <v>0</v>
      </c>
      <c r="K182" s="59">
        <f>K183</f>
        <v>0</v>
      </c>
      <c r="L182" s="58">
        <f>L183</f>
        <v>0</v>
      </c>
    </row>
    <row r="183" spans="1:16" ht="13.5" hidden="1" customHeight="1" collapsed="1">
      <c r="A183" s="48">
        <v>3</v>
      </c>
      <c r="B183" s="49">
        <v>1</v>
      </c>
      <c r="C183" s="49">
        <v>1</v>
      </c>
      <c r="D183" s="49">
        <v>2</v>
      </c>
      <c r="E183" s="49">
        <v>1</v>
      </c>
      <c r="F183" s="51"/>
      <c r="G183" s="42" t="s">
        <v>137</v>
      </c>
      <c r="H183" s="37">
        <v>154</v>
      </c>
      <c r="I183" s="38">
        <f>SUM(I184:I186)</f>
        <v>0</v>
      </c>
      <c r="J183" s="78">
        <f>SUM(J184:J186)</f>
        <v>0</v>
      </c>
      <c r="K183" s="39">
        <f>SUM(K184:K186)</f>
        <v>0</v>
      </c>
      <c r="L183" s="38">
        <f>SUM(L184:L186)</f>
        <v>0</v>
      </c>
    </row>
    <row r="184" spans="1:16" ht="14.25" hidden="1" customHeight="1" collapsed="1">
      <c r="A184" s="43">
        <v>3</v>
      </c>
      <c r="B184" s="41">
        <v>1</v>
      </c>
      <c r="C184" s="41">
        <v>1</v>
      </c>
      <c r="D184" s="41">
        <v>2</v>
      </c>
      <c r="E184" s="41">
        <v>1</v>
      </c>
      <c r="F184" s="44">
        <v>1</v>
      </c>
      <c r="G184" s="42" t="s">
        <v>138</v>
      </c>
      <c r="H184" s="37">
        <v>155</v>
      </c>
      <c r="I184" s="53">
        <v>0</v>
      </c>
      <c r="J184" s="53">
        <v>0</v>
      </c>
      <c r="K184" s="53">
        <v>0</v>
      </c>
      <c r="L184" s="98">
        <v>0</v>
      </c>
    </row>
    <row r="185" spans="1:16" ht="14.25" hidden="1" customHeight="1" collapsed="1">
      <c r="A185" s="48">
        <v>3</v>
      </c>
      <c r="B185" s="49">
        <v>1</v>
      </c>
      <c r="C185" s="49">
        <v>1</v>
      </c>
      <c r="D185" s="49">
        <v>2</v>
      </c>
      <c r="E185" s="49">
        <v>1</v>
      </c>
      <c r="F185" s="51">
        <v>2</v>
      </c>
      <c r="G185" s="50" t="s">
        <v>139</v>
      </c>
      <c r="H185" s="37">
        <v>156</v>
      </c>
      <c r="I185" s="55">
        <v>0</v>
      </c>
      <c r="J185" s="55">
        <v>0</v>
      </c>
      <c r="K185" s="55">
        <v>0</v>
      </c>
      <c r="L185" s="55">
        <v>0</v>
      </c>
    </row>
    <row r="186" spans="1:16" ht="26.25" hidden="1" customHeight="1" collapsed="1">
      <c r="A186" s="43">
        <v>3</v>
      </c>
      <c r="B186" s="41">
        <v>1</v>
      </c>
      <c r="C186" s="41">
        <v>1</v>
      </c>
      <c r="D186" s="41">
        <v>2</v>
      </c>
      <c r="E186" s="41">
        <v>1</v>
      </c>
      <c r="F186" s="44">
        <v>3</v>
      </c>
      <c r="G186" s="42" t="s">
        <v>140</v>
      </c>
      <c r="H186" s="37">
        <v>157</v>
      </c>
      <c r="I186" s="53">
        <v>0</v>
      </c>
      <c r="J186" s="53">
        <v>0</v>
      </c>
      <c r="K186" s="53">
        <v>0</v>
      </c>
      <c r="L186" s="98">
        <v>0</v>
      </c>
    </row>
    <row r="187" spans="1:16" ht="14.25" hidden="1" customHeight="1" collapsed="1">
      <c r="A187" s="48">
        <v>3</v>
      </c>
      <c r="B187" s="49">
        <v>1</v>
      </c>
      <c r="C187" s="49">
        <v>1</v>
      </c>
      <c r="D187" s="49">
        <v>3</v>
      </c>
      <c r="E187" s="49"/>
      <c r="F187" s="51"/>
      <c r="G187" s="50" t="s">
        <v>141</v>
      </c>
      <c r="H187" s="37">
        <v>158</v>
      </c>
      <c r="I187" s="38">
        <f>I188</f>
        <v>0</v>
      </c>
      <c r="J187" s="78">
        <f>J188</f>
        <v>0</v>
      </c>
      <c r="K187" s="39">
        <f>K188</f>
        <v>0</v>
      </c>
      <c r="L187" s="38">
        <f>L188</f>
        <v>0</v>
      </c>
    </row>
    <row r="188" spans="1:16" ht="14.25" hidden="1" customHeight="1" collapsed="1">
      <c r="A188" s="48">
        <v>3</v>
      </c>
      <c r="B188" s="49">
        <v>1</v>
      </c>
      <c r="C188" s="49">
        <v>1</v>
      </c>
      <c r="D188" s="49">
        <v>3</v>
      </c>
      <c r="E188" s="49">
        <v>1</v>
      </c>
      <c r="F188" s="51"/>
      <c r="G188" s="50" t="s">
        <v>141</v>
      </c>
      <c r="H188" s="37">
        <v>159</v>
      </c>
      <c r="I188" s="38">
        <f t="shared" ref="I188:P188" si="19">SUM(I189:I192)</f>
        <v>0</v>
      </c>
      <c r="J188" s="38">
        <f t="shared" si="19"/>
        <v>0</v>
      </c>
      <c r="K188" s="38">
        <f t="shared" si="19"/>
        <v>0</v>
      </c>
      <c r="L188" s="38">
        <f t="shared" si="19"/>
        <v>0</v>
      </c>
      <c r="M188" s="38">
        <f t="shared" si="19"/>
        <v>0</v>
      </c>
      <c r="N188" s="38">
        <f t="shared" si="19"/>
        <v>0</v>
      </c>
      <c r="O188" s="38">
        <f t="shared" si="19"/>
        <v>0</v>
      </c>
      <c r="P188" s="38">
        <f t="shared" si="19"/>
        <v>0</v>
      </c>
    </row>
    <row r="189" spans="1:16" ht="13.5" hidden="1" customHeight="1" collapsed="1">
      <c r="A189" s="48">
        <v>3</v>
      </c>
      <c r="B189" s="49">
        <v>1</v>
      </c>
      <c r="C189" s="49">
        <v>1</v>
      </c>
      <c r="D189" s="49">
        <v>3</v>
      </c>
      <c r="E189" s="49">
        <v>1</v>
      </c>
      <c r="F189" s="51">
        <v>1</v>
      </c>
      <c r="G189" s="50" t="s">
        <v>142</v>
      </c>
      <c r="H189" s="37">
        <v>160</v>
      </c>
      <c r="I189" s="55">
        <v>0</v>
      </c>
      <c r="J189" s="55">
        <v>0</v>
      </c>
      <c r="K189" s="55">
        <v>0</v>
      </c>
      <c r="L189" s="98">
        <v>0</v>
      </c>
    </row>
    <row r="190" spans="1:16" ht="15.75" hidden="1" customHeight="1" collapsed="1">
      <c r="A190" s="48">
        <v>3</v>
      </c>
      <c r="B190" s="49">
        <v>1</v>
      </c>
      <c r="C190" s="49">
        <v>1</v>
      </c>
      <c r="D190" s="49">
        <v>3</v>
      </c>
      <c r="E190" s="49">
        <v>1</v>
      </c>
      <c r="F190" s="51">
        <v>2</v>
      </c>
      <c r="G190" s="50" t="s">
        <v>143</v>
      </c>
      <c r="H190" s="37">
        <v>161</v>
      </c>
      <c r="I190" s="53">
        <v>0</v>
      </c>
      <c r="J190" s="55">
        <v>0</v>
      </c>
      <c r="K190" s="55">
        <v>0</v>
      </c>
      <c r="L190" s="55">
        <v>0</v>
      </c>
    </row>
    <row r="191" spans="1:16" ht="15.75" hidden="1" customHeight="1" collapsed="1">
      <c r="A191" s="48">
        <v>3</v>
      </c>
      <c r="B191" s="49">
        <v>1</v>
      </c>
      <c r="C191" s="49">
        <v>1</v>
      </c>
      <c r="D191" s="49">
        <v>3</v>
      </c>
      <c r="E191" s="49">
        <v>1</v>
      </c>
      <c r="F191" s="51">
        <v>3</v>
      </c>
      <c r="G191" s="52" t="s">
        <v>144</v>
      </c>
      <c r="H191" s="37">
        <v>162</v>
      </c>
      <c r="I191" s="53">
        <v>0</v>
      </c>
      <c r="J191" s="55">
        <v>0</v>
      </c>
      <c r="K191" s="55">
        <v>0</v>
      </c>
      <c r="L191" s="55">
        <v>0</v>
      </c>
    </row>
    <row r="192" spans="1:16" ht="27" hidden="1" customHeight="1" collapsed="1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4">
        <v>4</v>
      </c>
      <c r="G192" s="138" t="s">
        <v>145</v>
      </c>
      <c r="H192" s="37">
        <v>163</v>
      </c>
      <c r="I192" s="139">
        <v>0</v>
      </c>
      <c r="J192" s="140">
        <v>0</v>
      </c>
      <c r="K192" s="55">
        <v>0</v>
      </c>
      <c r="L192" s="55">
        <v>0</v>
      </c>
    </row>
    <row r="193" spans="1:12" ht="18" hidden="1" customHeight="1" collapsed="1">
      <c r="A193" s="61">
        <v>3</v>
      </c>
      <c r="B193" s="62">
        <v>1</v>
      </c>
      <c r="C193" s="62">
        <v>1</v>
      </c>
      <c r="D193" s="62">
        <v>4</v>
      </c>
      <c r="E193" s="62"/>
      <c r="F193" s="64"/>
      <c r="G193" s="63" t="s">
        <v>146</v>
      </c>
      <c r="H193" s="37">
        <v>163</v>
      </c>
      <c r="I193" s="38">
        <f>I194</f>
        <v>0</v>
      </c>
      <c r="J193" s="80">
        <f>J194</f>
        <v>0</v>
      </c>
      <c r="K193" s="46">
        <f>K194</f>
        <v>0</v>
      </c>
      <c r="L193" s="47">
        <f>L194</f>
        <v>0</v>
      </c>
    </row>
    <row r="194" spans="1:12" ht="13.5" hidden="1" customHeight="1" collapsed="1">
      <c r="A194" s="48">
        <v>3</v>
      </c>
      <c r="B194" s="49">
        <v>1</v>
      </c>
      <c r="C194" s="49">
        <v>1</v>
      </c>
      <c r="D194" s="49">
        <v>4</v>
      </c>
      <c r="E194" s="49">
        <v>1</v>
      </c>
      <c r="F194" s="51"/>
      <c r="G194" s="63" t="s">
        <v>146</v>
      </c>
      <c r="H194" s="37">
        <v>164</v>
      </c>
      <c r="I194" s="58">
        <f>SUM(I195:I197)</f>
        <v>0</v>
      </c>
      <c r="J194" s="78">
        <f>SUM(J195:J197)</f>
        <v>0</v>
      </c>
      <c r="K194" s="39">
        <f>SUM(K195:K197)</f>
        <v>0</v>
      </c>
      <c r="L194" s="38">
        <f>SUM(L195:L197)</f>
        <v>0</v>
      </c>
    </row>
    <row r="195" spans="1:12" ht="17.25" hidden="1" customHeight="1" collapsed="1">
      <c r="A195" s="48">
        <v>3</v>
      </c>
      <c r="B195" s="49">
        <v>1</v>
      </c>
      <c r="C195" s="49">
        <v>1</v>
      </c>
      <c r="D195" s="49">
        <v>4</v>
      </c>
      <c r="E195" s="49">
        <v>1</v>
      </c>
      <c r="F195" s="51">
        <v>1</v>
      </c>
      <c r="G195" s="50" t="s">
        <v>147</v>
      </c>
      <c r="H195" s="37">
        <v>165</v>
      </c>
      <c r="I195" s="55">
        <v>0</v>
      </c>
      <c r="J195" s="55">
        <v>0</v>
      </c>
      <c r="K195" s="55">
        <v>0</v>
      </c>
      <c r="L195" s="98">
        <v>0</v>
      </c>
    </row>
    <row r="196" spans="1:12" ht="25.5" hidden="1" customHeight="1" collapsed="1">
      <c r="A196" s="43">
        <v>3</v>
      </c>
      <c r="B196" s="41">
        <v>1</v>
      </c>
      <c r="C196" s="41">
        <v>1</v>
      </c>
      <c r="D196" s="41">
        <v>4</v>
      </c>
      <c r="E196" s="41">
        <v>1</v>
      </c>
      <c r="F196" s="44">
        <v>2</v>
      </c>
      <c r="G196" s="42" t="s">
        <v>148</v>
      </c>
      <c r="H196" s="37">
        <v>166</v>
      </c>
      <c r="I196" s="53">
        <v>0</v>
      </c>
      <c r="J196" s="53">
        <v>0</v>
      </c>
      <c r="K196" s="53">
        <v>0</v>
      </c>
      <c r="L196" s="55">
        <v>0</v>
      </c>
    </row>
    <row r="197" spans="1:12" ht="14.25" hidden="1" customHeight="1" collapsed="1">
      <c r="A197" s="48">
        <v>3</v>
      </c>
      <c r="B197" s="49">
        <v>1</v>
      </c>
      <c r="C197" s="49">
        <v>1</v>
      </c>
      <c r="D197" s="49">
        <v>4</v>
      </c>
      <c r="E197" s="49">
        <v>1</v>
      </c>
      <c r="F197" s="51">
        <v>3</v>
      </c>
      <c r="G197" s="50" t="s">
        <v>149</v>
      </c>
      <c r="H197" s="37">
        <v>167</v>
      </c>
      <c r="I197" s="53">
        <v>0</v>
      </c>
      <c r="J197" s="53">
        <v>0</v>
      </c>
      <c r="K197" s="53">
        <v>0</v>
      </c>
      <c r="L197" s="55">
        <v>0</v>
      </c>
    </row>
    <row r="198" spans="1:12" ht="25.5" hidden="1" customHeight="1" collapsed="1">
      <c r="A198" s="48">
        <v>3</v>
      </c>
      <c r="B198" s="49">
        <v>1</v>
      </c>
      <c r="C198" s="49">
        <v>1</v>
      </c>
      <c r="D198" s="49">
        <v>5</v>
      </c>
      <c r="E198" s="49"/>
      <c r="F198" s="51"/>
      <c r="G198" s="50" t="s">
        <v>150</v>
      </c>
      <c r="H198" s="37">
        <v>168</v>
      </c>
      <c r="I198" s="38">
        <f t="shared" ref="I198:L199" si="20">I199</f>
        <v>0</v>
      </c>
      <c r="J198" s="78">
        <f t="shared" si="20"/>
        <v>0</v>
      </c>
      <c r="K198" s="39">
        <f t="shared" si="20"/>
        <v>0</v>
      </c>
      <c r="L198" s="38">
        <f t="shared" si="20"/>
        <v>0</v>
      </c>
    </row>
    <row r="199" spans="1:12" ht="26.25" hidden="1" customHeight="1" collapsed="1">
      <c r="A199" s="61">
        <v>3</v>
      </c>
      <c r="B199" s="62">
        <v>1</v>
      </c>
      <c r="C199" s="62">
        <v>1</v>
      </c>
      <c r="D199" s="62">
        <v>5</v>
      </c>
      <c r="E199" s="62">
        <v>1</v>
      </c>
      <c r="F199" s="64"/>
      <c r="G199" s="50" t="s">
        <v>150</v>
      </c>
      <c r="H199" s="37">
        <v>169</v>
      </c>
      <c r="I199" s="39">
        <f t="shared" si="20"/>
        <v>0</v>
      </c>
      <c r="J199" s="39">
        <f t="shared" si="20"/>
        <v>0</v>
      </c>
      <c r="K199" s="39">
        <f t="shared" si="20"/>
        <v>0</v>
      </c>
      <c r="L199" s="39">
        <f t="shared" si="20"/>
        <v>0</v>
      </c>
    </row>
    <row r="200" spans="1:12" ht="27" hidden="1" customHeight="1" collapsed="1">
      <c r="A200" s="48">
        <v>3</v>
      </c>
      <c r="B200" s="49">
        <v>1</v>
      </c>
      <c r="C200" s="49">
        <v>1</v>
      </c>
      <c r="D200" s="49">
        <v>5</v>
      </c>
      <c r="E200" s="49">
        <v>1</v>
      </c>
      <c r="F200" s="51">
        <v>1</v>
      </c>
      <c r="G200" s="50" t="s">
        <v>150</v>
      </c>
      <c r="H200" s="37">
        <v>170</v>
      </c>
      <c r="I200" s="53">
        <v>0</v>
      </c>
      <c r="J200" s="55">
        <v>0</v>
      </c>
      <c r="K200" s="55">
        <v>0</v>
      </c>
      <c r="L200" s="55">
        <v>0</v>
      </c>
    </row>
    <row r="201" spans="1:12" ht="26.25" hidden="1" customHeight="1" collapsed="1">
      <c r="A201" s="61">
        <v>3</v>
      </c>
      <c r="B201" s="62">
        <v>1</v>
      </c>
      <c r="C201" s="62">
        <v>2</v>
      </c>
      <c r="D201" s="62"/>
      <c r="E201" s="62"/>
      <c r="F201" s="64"/>
      <c r="G201" s="63" t="s">
        <v>151</v>
      </c>
      <c r="H201" s="37">
        <v>171</v>
      </c>
      <c r="I201" s="38">
        <f t="shared" ref="I201:L202" si="21">I202</f>
        <v>0</v>
      </c>
      <c r="J201" s="80">
        <f t="shared" si="21"/>
        <v>0</v>
      </c>
      <c r="K201" s="46">
        <f t="shared" si="21"/>
        <v>0</v>
      </c>
      <c r="L201" s="47">
        <f t="shared" si="21"/>
        <v>0</v>
      </c>
    </row>
    <row r="202" spans="1:12" ht="25.5" hidden="1" customHeight="1" collapsed="1">
      <c r="A202" s="48">
        <v>3</v>
      </c>
      <c r="B202" s="49">
        <v>1</v>
      </c>
      <c r="C202" s="49">
        <v>2</v>
      </c>
      <c r="D202" s="49">
        <v>1</v>
      </c>
      <c r="E202" s="49"/>
      <c r="F202" s="51"/>
      <c r="G202" s="63" t="s">
        <v>151</v>
      </c>
      <c r="H202" s="37">
        <v>172</v>
      </c>
      <c r="I202" s="58">
        <f t="shared" si="21"/>
        <v>0</v>
      </c>
      <c r="J202" s="78">
        <f t="shared" si="21"/>
        <v>0</v>
      </c>
      <c r="K202" s="39">
        <f t="shared" si="21"/>
        <v>0</v>
      </c>
      <c r="L202" s="38">
        <f t="shared" si="21"/>
        <v>0</v>
      </c>
    </row>
    <row r="203" spans="1:12" ht="26.25" hidden="1" customHeight="1" collapsed="1">
      <c r="A203" s="43">
        <v>3</v>
      </c>
      <c r="B203" s="41">
        <v>1</v>
      </c>
      <c r="C203" s="41">
        <v>2</v>
      </c>
      <c r="D203" s="41">
        <v>1</v>
      </c>
      <c r="E203" s="41">
        <v>1</v>
      </c>
      <c r="F203" s="44"/>
      <c r="G203" s="63" t="s">
        <v>151</v>
      </c>
      <c r="H203" s="37">
        <v>173</v>
      </c>
      <c r="I203" s="38">
        <f>SUM(I204:I207)</f>
        <v>0</v>
      </c>
      <c r="J203" s="79">
        <f>SUM(J204:J207)</f>
        <v>0</v>
      </c>
      <c r="K203" s="59">
        <f>SUM(K204:K207)</f>
        <v>0</v>
      </c>
      <c r="L203" s="58">
        <f>SUM(L204:L207)</f>
        <v>0</v>
      </c>
    </row>
    <row r="204" spans="1:12" ht="41.25" hidden="1" customHeight="1" collapsed="1">
      <c r="A204" s="48">
        <v>3</v>
      </c>
      <c r="B204" s="49">
        <v>1</v>
      </c>
      <c r="C204" s="49">
        <v>2</v>
      </c>
      <c r="D204" s="49">
        <v>1</v>
      </c>
      <c r="E204" s="49">
        <v>1</v>
      </c>
      <c r="F204" s="51">
        <v>2</v>
      </c>
      <c r="G204" s="50" t="s">
        <v>152</v>
      </c>
      <c r="H204" s="37">
        <v>174</v>
      </c>
      <c r="I204" s="55">
        <v>0</v>
      </c>
      <c r="J204" s="55">
        <v>0</v>
      </c>
      <c r="K204" s="55">
        <v>0</v>
      </c>
      <c r="L204" s="55">
        <v>0</v>
      </c>
    </row>
    <row r="205" spans="1:12" ht="14.25" hidden="1" customHeight="1" collapsed="1">
      <c r="A205" s="48">
        <v>3</v>
      </c>
      <c r="B205" s="49">
        <v>1</v>
      </c>
      <c r="C205" s="49">
        <v>2</v>
      </c>
      <c r="D205" s="48">
        <v>1</v>
      </c>
      <c r="E205" s="49">
        <v>1</v>
      </c>
      <c r="F205" s="51">
        <v>3</v>
      </c>
      <c r="G205" s="50" t="s">
        <v>153</v>
      </c>
      <c r="H205" s="37">
        <v>175</v>
      </c>
      <c r="I205" s="55">
        <v>0</v>
      </c>
      <c r="J205" s="55">
        <v>0</v>
      </c>
      <c r="K205" s="55">
        <v>0</v>
      </c>
      <c r="L205" s="55">
        <v>0</v>
      </c>
    </row>
    <row r="206" spans="1:12" ht="18.75" hidden="1" customHeight="1" collapsed="1">
      <c r="A206" s="48">
        <v>3</v>
      </c>
      <c r="B206" s="49">
        <v>1</v>
      </c>
      <c r="C206" s="49">
        <v>2</v>
      </c>
      <c r="D206" s="48">
        <v>1</v>
      </c>
      <c r="E206" s="49">
        <v>1</v>
      </c>
      <c r="F206" s="51">
        <v>4</v>
      </c>
      <c r="G206" s="50" t="s">
        <v>154</v>
      </c>
      <c r="H206" s="37">
        <v>176</v>
      </c>
      <c r="I206" s="55">
        <v>0</v>
      </c>
      <c r="J206" s="55">
        <v>0</v>
      </c>
      <c r="K206" s="55">
        <v>0</v>
      </c>
      <c r="L206" s="55">
        <v>0</v>
      </c>
    </row>
    <row r="207" spans="1:12" ht="17.25" hidden="1" customHeight="1" collapsed="1">
      <c r="A207" s="61">
        <v>3</v>
      </c>
      <c r="B207" s="70">
        <v>1</v>
      </c>
      <c r="C207" s="70">
        <v>2</v>
      </c>
      <c r="D207" s="69">
        <v>1</v>
      </c>
      <c r="E207" s="70">
        <v>1</v>
      </c>
      <c r="F207" s="71">
        <v>5</v>
      </c>
      <c r="G207" s="72" t="s">
        <v>155</v>
      </c>
      <c r="H207" s="37">
        <v>177</v>
      </c>
      <c r="I207" s="55">
        <v>0</v>
      </c>
      <c r="J207" s="55">
        <v>0</v>
      </c>
      <c r="K207" s="55">
        <v>0</v>
      </c>
      <c r="L207" s="98">
        <v>0</v>
      </c>
    </row>
    <row r="208" spans="1:12" ht="15" hidden="1" customHeight="1" collapsed="1">
      <c r="A208" s="48">
        <v>3</v>
      </c>
      <c r="B208" s="49">
        <v>1</v>
      </c>
      <c r="C208" s="49">
        <v>3</v>
      </c>
      <c r="D208" s="48"/>
      <c r="E208" s="49"/>
      <c r="F208" s="51"/>
      <c r="G208" s="50" t="s">
        <v>156</v>
      </c>
      <c r="H208" s="37">
        <v>178</v>
      </c>
      <c r="I208" s="38">
        <f>SUM(I209+I212)</f>
        <v>0</v>
      </c>
      <c r="J208" s="78">
        <f>SUM(J209+J212)</f>
        <v>0</v>
      </c>
      <c r="K208" s="39">
        <f>SUM(K209+K212)</f>
        <v>0</v>
      </c>
      <c r="L208" s="38">
        <f>SUM(L209+L212)</f>
        <v>0</v>
      </c>
    </row>
    <row r="209" spans="1:16" ht="27.75" hidden="1" customHeight="1" collapsed="1">
      <c r="A209" s="43">
        <v>3</v>
      </c>
      <c r="B209" s="41">
        <v>1</v>
      </c>
      <c r="C209" s="41">
        <v>3</v>
      </c>
      <c r="D209" s="43">
        <v>1</v>
      </c>
      <c r="E209" s="48"/>
      <c r="F209" s="44"/>
      <c r="G209" s="42" t="s">
        <v>157</v>
      </c>
      <c r="H209" s="37">
        <v>179</v>
      </c>
      <c r="I209" s="58">
        <f t="shared" ref="I209:L210" si="22">I210</f>
        <v>0</v>
      </c>
      <c r="J209" s="79">
        <f t="shared" si="22"/>
        <v>0</v>
      </c>
      <c r="K209" s="59">
        <f t="shared" si="22"/>
        <v>0</v>
      </c>
      <c r="L209" s="58">
        <f t="shared" si="22"/>
        <v>0</v>
      </c>
    </row>
    <row r="210" spans="1:16" ht="30.75" hidden="1" customHeight="1" collapsed="1">
      <c r="A210" s="48">
        <v>3</v>
      </c>
      <c r="B210" s="49">
        <v>1</v>
      </c>
      <c r="C210" s="49">
        <v>3</v>
      </c>
      <c r="D210" s="48">
        <v>1</v>
      </c>
      <c r="E210" s="48">
        <v>1</v>
      </c>
      <c r="F210" s="51"/>
      <c r="G210" s="42" t="s">
        <v>157</v>
      </c>
      <c r="H210" s="37">
        <v>180</v>
      </c>
      <c r="I210" s="38">
        <f t="shared" si="22"/>
        <v>0</v>
      </c>
      <c r="J210" s="78">
        <f t="shared" si="22"/>
        <v>0</v>
      </c>
      <c r="K210" s="39">
        <f t="shared" si="22"/>
        <v>0</v>
      </c>
      <c r="L210" s="38">
        <f t="shared" si="22"/>
        <v>0</v>
      </c>
    </row>
    <row r="211" spans="1:16" ht="27.75" hidden="1" customHeight="1" collapsed="1">
      <c r="A211" s="48">
        <v>3</v>
      </c>
      <c r="B211" s="50">
        <v>1</v>
      </c>
      <c r="C211" s="48">
        <v>3</v>
      </c>
      <c r="D211" s="49">
        <v>1</v>
      </c>
      <c r="E211" s="49">
        <v>1</v>
      </c>
      <c r="F211" s="51">
        <v>1</v>
      </c>
      <c r="G211" s="42" t="s">
        <v>157</v>
      </c>
      <c r="H211" s="37">
        <v>181</v>
      </c>
      <c r="I211" s="98">
        <v>0</v>
      </c>
      <c r="J211" s="98">
        <v>0</v>
      </c>
      <c r="K211" s="98">
        <v>0</v>
      </c>
      <c r="L211" s="98">
        <v>0</v>
      </c>
    </row>
    <row r="212" spans="1:16" ht="15" hidden="1" customHeight="1" collapsed="1">
      <c r="A212" s="48">
        <v>3</v>
      </c>
      <c r="B212" s="50">
        <v>1</v>
      </c>
      <c r="C212" s="48">
        <v>3</v>
      </c>
      <c r="D212" s="49">
        <v>2</v>
      </c>
      <c r="E212" s="49"/>
      <c r="F212" s="51"/>
      <c r="G212" s="50" t="s">
        <v>158</v>
      </c>
      <c r="H212" s="37">
        <v>182</v>
      </c>
      <c r="I212" s="38">
        <f>I213</f>
        <v>0</v>
      </c>
      <c r="J212" s="78">
        <f>J213</f>
        <v>0</v>
      </c>
      <c r="K212" s="39">
        <f>K213</f>
        <v>0</v>
      </c>
      <c r="L212" s="38">
        <f>L213</f>
        <v>0</v>
      </c>
    </row>
    <row r="213" spans="1:16" ht="15.75" hidden="1" customHeight="1" collapsed="1">
      <c r="A213" s="43">
        <v>3</v>
      </c>
      <c r="B213" s="42">
        <v>1</v>
      </c>
      <c r="C213" s="43">
        <v>3</v>
      </c>
      <c r="D213" s="41">
        <v>2</v>
      </c>
      <c r="E213" s="41">
        <v>1</v>
      </c>
      <c r="F213" s="44"/>
      <c r="G213" s="50" t="s">
        <v>158</v>
      </c>
      <c r="H213" s="37">
        <v>183</v>
      </c>
      <c r="I213" s="38">
        <f>SUM(I214:I219)</f>
        <v>0</v>
      </c>
      <c r="J213" s="38">
        <f>SUM(J214:J219)</f>
        <v>0</v>
      </c>
      <c r="K213" s="38">
        <f>SUM(K214:K219)</f>
        <v>0</v>
      </c>
      <c r="L213" s="38">
        <f>SUM(L214:L219)</f>
        <v>0</v>
      </c>
      <c r="M213" s="131"/>
      <c r="N213" s="131"/>
      <c r="O213" s="131"/>
      <c r="P213" s="131"/>
    </row>
    <row r="214" spans="1:16" ht="15" hidden="1" customHeight="1" collapsed="1">
      <c r="A214" s="48">
        <v>3</v>
      </c>
      <c r="B214" s="50">
        <v>1</v>
      </c>
      <c r="C214" s="48">
        <v>3</v>
      </c>
      <c r="D214" s="49">
        <v>2</v>
      </c>
      <c r="E214" s="49">
        <v>1</v>
      </c>
      <c r="F214" s="51">
        <v>1</v>
      </c>
      <c r="G214" s="50" t="s">
        <v>159</v>
      </c>
      <c r="H214" s="37">
        <v>184</v>
      </c>
      <c r="I214" s="55">
        <v>0</v>
      </c>
      <c r="J214" s="55">
        <v>0</v>
      </c>
      <c r="K214" s="55">
        <v>0</v>
      </c>
      <c r="L214" s="98">
        <v>0</v>
      </c>
    </row>
    <row r="215" spans="1:16" ht="26.25" hidden="1" customHeight="1" collapsed="1">
      <c r="A215" s="48">
        <v>3</v>
      </c>
      <c r="B215" s="50">
        <v>1</v>
      </c>
      <c r="C215" s="48">
        <v>3</v>
      </c>
      <c r="D215" s="49">
        <v>2</v>
      </c>
      <c r="E215" s="49">
        <v>1</v>
      </c>
      <c r="F215" s="51">
        <v>2</v>
      </c>
      <c r="G215" s="50" t="s">
        <v>160</v>
      </c>
      <c r="H215" s="37">
        <v>185</v>
      </c>
      <c r="I215" s="55">
        <v>0</v>
      </c>
      <c r="J215" s="55">
        <v>0</v>
      </c>
      <c r="K215" s="55">
        <v>0</v>
      </c>
      <c r="L215" s="55">
        <v>0</v>
      </c>
    </row>
    <row r="216" spans="1:16" ht="16.5" hidden="1" customHeight="1" collapsed="1">
      <c r="A216" s="48">
        <v>3</v>
      </c>
      <c r="B216" s="50">
        <v>1</v>
      </c>
      <c r="C216" s="48">
        <v>3</v>
      </c>
      <c r="D216" s="49">
        <v>2</v>
      </c>
      <c r="E216" s="49">
        <v>1</v>
      </c>
      <c r="F216" s="51">
        <v>3</v>
      </c>
      <c r="G216" s="50" t="s">
        <v>161</v>
      </c>
      <c r="H216" s="37">
        <v>186</v>
      </c>
      <c r="I216" s="55">
        <v>0</v>
      </c>
      <c r="J216" s="55">
        <v>0</v>
      </c>
      <c r="K216" s="55">
        <v>0</v>
      </c>
      <c r="L216" s="55">
        <v>0</v>
      </c>
    </row>
    <row r="217" spans="1:16" ht="27.75" hidden="1" customHeight="1" collapsed="1">
      <c r="A217" s="48">
        <v>3</v>
      </c>
      <c r="B217" s="50">
        <v>1</v>
      </c>
      <c r="C217" s="48">
        <v>3</v>
      </c>
      <c r="D217" s="49">
        <v>2</v>
      </c>
      <c r="E217" s="49">
        <v>1</v>
      </c>
      <c r="F217" s="51">
        <v>4</v>
      </c>
      <c r="G217" s="50" t="s">
        <v>162</v>
      </c>
      <c r="H217" s="37">
        <v>187</v>
      </c>
      <c r="I217" s="55">
        <v>0</v>
      </c>
      <c r="J217" s="55">
        <v>0</v>
      </c>
      <c r="K217" s="55">
        <v>0</v>
      </c>
      <c r="L217" s="98">
        <v>0</v>
      </c>
    </row>
    <row r="218" spans="1:16" ht="15.75" hidden="1" customHeight="1" collapsed="1">
      <c r="A218" s="48">
        <v>3</v>
      </c>
      <c r="B218" s="50">
        <v>1</v>
      </c>
      <c r="C218" s="48">
        <v>3</v>
      </c>
      <c r="D218" s="49">
        <v>2</v>
      </c>
      <c r="E218" s="49">
        <v>1</v>
      </c>
      <c r="F218" s="51">
        <v>5</v>
      </c>
      <c r="G218" s="42" t="s">
        <v>163</v>
      </c>
      <c r="H218" s="37">
        <v>188</v>
      </c>
      <c r="I218" s="55">
        <v>0</v>
      </c>
      <c r="J218" s="55">
        <v>0</v>
      </c>
      <c r="K218" s="55">
        <v>0</v>
      </c>
      <c r="L218" s="55">
        <v>0</v>
      </c>
    </row>
    <row r="219" spans="1:16" ht="13.5" hidden="1" customHeight="1" collapsed="1">
      <c r="A219" s="48">
        <v>3</v>
      </c>
      <c r="B219" s="50">
        <v>1</v>
      </c>
      <c r="C219" s="48">
        <v>3</v>
      </c>
      <c r="D219" s="49">
        <v>2</v>
      </c>
      <c r="E219" s="49">
        <v>1</v>
      </c>
      <c r="F219" s="51">
        <v>6</v>
      </c>
      <c r="G219" s="42" t="s">
        <v>158</v>
      </c>
      <c r="H219" s="37">
        <v>189</v>
      </c>
      <c r="I219" s="55">
        <v>0</v>
      </c>
      <c r="J219" s="55">
        <v>0</v>
      </c>
      <c r="K219" s="55">
        <v>0</v>
      </c>
      <c r="L219" s="98">
        <v>0</v>
      </c>
    </row>
    <row r="220" spans="1:16" ht="27" hidden="1" customHeight="1" collapsed="1">
      <c r="A220" s="43">
        <v>3</v>
      </c>
      <c r="B220" s="41">
        <v>1</v>
      </c>
      <c r="C220" s="41">
        <v>4</v>
      </c>
      <c r="D220" s="41"/>
      <c r="E220" s="41"/>
      <c r="F220" s="44"/>
      <c r="G220" s="42" t="s">
        <v>164</v>
      </c>
      <c r="H220" s="37">
        <v>190</v>
      </c>
      <c r="I220" s="58">
        <f t="shared" ref="I220:L222" si="23">I221</f>
        <v>0</v>
      </c>
      <c r="J220" s="79">
        <f t="shared" si="23"/>
        <v>0</v>
      </c>
      <c r="K220" s="59">
        <f t="shared" si="23"/>
        <v>0</v>
      </c>
      <c r="L220" s="59">
        <f t="shared" si="23"/>
        <v>0</v>
      </c>
    </row>
    <row r="221" spans="1:16" ht="27" hidden="1" customHeight="1" collapsed="1">
      <c r="A221" s="61">
        <v>3</v>
      </c>
      <c r="B221" s="70">
        <v>1</v>
      </c>
      <c r="C221" s="70">
        <v>4</v>
      </c>
      <c r="D221" s="70">
        <v>1</v>
      </c>
      <c r="E221" s="70"/>
      <c r="F221" s="71"/>
      <c r="G221" s="42" t="s">
        <v>164</v>
      </c>
      <c r="H221" s="37">
        <v>191</v>
      </c>
      <c r="I221" s="65">
        <f t="shared" si="23"/>
        <v>0</v>
      </c>
      <c r="J221" s="91">
        <f t="shared" si="23"/>
        <v>0</v>
      </c>
      <c r="K221" s="66">
        <f t="shared" si="23"/>
        <v>0</v>
      </c>
      <c r="L221" s="66">
        <f t="shared" si="23"/>
        <v>0</v>
      </c>
    </row>
    <row r="222" spans="1:16" ht="27.75" hidden="1" customHeight="1" collapsed="1">
      <c r="A222" s="48">
        <v>3</v>
      </c>
      <c r="B222" s="49">
        <v>1</v>
      </c>
      <c r="C222" s="49">
        <v>4</v>
      </c>
      <c r="D222" s="49">
        <v>1</v>
      </c>
      <c r="E222" s="49">
        <v>1</v>
      </c>
      <c r="F222" s="51"/>
      <c r="G222" s="42" t="s">
        <v>165</v>
      </c>
      <c r="H222" s="37">
        <v>192</v>
      </c>
      <c r="I222" s="38">
        <f t="shared" si="23"/>
        <v>0</v>
      </c>
      <c r="J222" s="78">
        <f t="shared" si="23"/>
        <v>0</v>
      </c>
      <c r="K222" s="39">
        <f t="shared" si="23"/>
        <v>0</v>
      </c>
      <c r="L222" s="39">
        <f t="shared" si="23"/>
        <v>0</v>
      </c>
    </row>
    <row r="223" spans="1:16" ht="27" hidden="1" customHeight="1" collapsed="1">
      <c r="A223" s="52">
        <v>3</v>
      </c>
      <c r="B223" s="48">
        <v>1</v>
      </c>
      <c r="C223" s="49">
        <v>4</v>
      </c>
      <c r="D223" s="49">
        <v>1</v>
      </c>
      <c r="E223" s="49">
        <v>1</v>
      </c>
      <c r="F223" s="51">
        <v>1</v>
      </c>
      <c r="G223" s="42" t="s">
        <v>165</v>
      </c>
      <c r="H223" s="37">
        <v>193</v>
      </c>
      <c r="I223" s="55">
        <v>0</v>
      </c>
      <c r="J223" s="55">
        <v>0</v>
      </c>
      <c r="K223" s="55">
        <v>0</v>
      </c>
      <c r="L223" s="55">
        <v>0</v>
      </c>
    </row>
    <row r="224" spans="1:16" ht="26.25" hidden="1" customHeight="1" collapsed="1">
      <c r="A224" s="52">
        <v>3</v>
      </c>
      <c r="B224" s="49">
        <v>1</v>
      </c>
      <c r="C224" s="49">
        <v>5</v>
      </c>
      <c r="D224" s="49"/>
      <c r="E224" s="49"/>
      <c r="F224" s="51"/>
      <c r="G224" s="50" t="s">
        <v>166</v>
      </c>
      <c r="H224" s="37">
        <v>194</v>
      </c>
      <c r="I224" s="38">
        <f t="shared" ref="I224:L225" si="24">I225</f>
        <v>0</v>
      </c>
      <c r="J224" s="38">
        <f t="shared" si="24"/>
        <v>0</v>
      </c>
      <c r="K224" s="38">
        <f t="shared" si="24"/>
        <v>0</v>
      </c>
      <c r="L224" s="38">
        <f t="shared" si="24"/>
        <v>0</v>
      </c>
    </row>
    <row r="225" spans="1:12" ht="30" hidden="1" customHeight="1" collapsed="1">
      <c r="A225" s="52">
        <v>3</v>
      </c>
      <c r="B225" s="49">
        <v>1</v>
      </c>
      <c r="C225" s="49">
        <v>5</v>
      </c>
      <c r="D225" s="49">
        <v>1</v>
      </c>
      <c r="E225" s="49"/>
      <c r="F225" s="51"/>
      <c r="G225" s="50" t="s">
        <v>166</v>
      </c>
      <c r="H225" s="37">
        <v>195</v>
      </c>
      <c r="I225" s="38">
        <f t="shared" si="24"/>
        <v>0</v>
      </c>
      <c r="J225" s="38">
        <f t="shared" si="24"/>
        <v>0</v>
      </c>
      <c r="K225" s="38">
        <f t="shared" si="24"/>
        <v>0</v>
      </c>
      <c r="L225" s="38">
        <f t="shared" si="24"/>
        <v>0</v>
      </c>
    </row>
    <row r="226" spans="1:12" ht="27" hidden="1" customHeight="1" collapsed="1">
      <c r="A226" s="52">
        <v>3</v>
      </c>
      <c r="B226" s="49">
        <v>1</v>
      </c>
      <c r="C226" s="49">
        <v>5</v>
      </c>
      <c r="D226" s="49">
        <v>1</v>
      </c>
      <c r="E226" s="49">
        <v>1</v>
      </c>
      <c r="F226" s="51"/>
      <c r="G226" s="50" t="s">
        <v>166</v>
      </c>
      <c r="H226" s="37">
        <v>196</v>
      </c>
      <c r="I226" s="38">
        <f>SUM(I227:I229)</f>
        <v>0</v>
      </c>
      <c r="J226" s="38">
        <f>SUM(J227:J229)</f>
        <v>0</v>
      </c>
      <c r="K226" s="38">
        <f>SUM(K227:K229)</f>
        <v>0</v>
      </c>
      <c r="L226" s="38">
        <f>SUM(L227:L229)</f>
        <v>0</v>
      </c>
    </row>
    <row r="227" spans="1:12" ht="21" hidden="1" customHeight="1" collapsed="1">
      <c r="A227" s="52">
        <v>3</v>
      </c>
      <c r="B227" s="49">
        <v>1</v>
      </c>
      <c r="C227" s="49">
        <v>5</v>
      </c>
      <c r="D227" s="49">
        <v>1</v>
      </c>
      <c r="E227" s="49">
        <v>1</v>
      </c>
      <c r="F227" s="51">
        <v>1</v>
      </c>
      <c r="G227" s="100" t="s">
        <v>167</v>
      </c>
      <c r="H227" s="37">
        <v>197</v>
      </c>
      <c r="I227" s="55">
        <v>0</v>
      </c>
      <c r="J227" s="55">
        <v>0</v>
      </c>
      <c r="K227" s="55">
        <v>0</v>
      </c>
      <c r="L227" s="55">
        <v>0</v>
      </c>
    </row>
    <row r="228" spans="1:12" ht="25.5" hidden="1" customHeight="1" collapsed="1">
      <c r="A228" s="52">
        <v>3</v>
      </c>
      <c r="B228" s="49">
        <v>1</v>
      </c>
      <c r="C228" s="49">
        <v>5</v>
      </c>
      <c r="D228" s="49">
        <v>1</v>
      </c>
      <c r="E228" s="49">
        <v>1</v>
      </c>
      <c r="F228" s="51">
        <v>2</v>
      </c>
      <c r="G228" s="100" t="s">
        <v>168</v>
      </c>
      <c r="H228" s="37">
        <v>198</v>
      </c>
      <c r="I228" s="55">
        <v>0</v>
      </c>
      <c r="J228" s="55">
        <v>0</v>
      </c>
      <c r="K228" s="55">
        <v>0</v>
      </c>
      <c r="L228" s="55">
        <v>0</v>
      </c>
    </row>
    <row r="229" spans="1:12" ht="28.5" hidden="1" customHeight="1" collapsed="1">
      <c r="A229" s="52">
        <v>3</v>
      </c>
      <c r="B229" s="49">
        <v>1</v>
      </c>
      <c r="C229" s="49">
        <v>5</v>
      </c>
      <c r="D229" s="49">
        <v>1</v>
      </c>
      <c r="E229" s="49">
        <v>1</v>
      </c>
      <c r="F229" s="51">
        <v>3</v>
      </c>
      <c r="G229" s="100" t="s">
        <v>169</v>
      </c>
      <c r="H229" s="37">
        <v>199</v>
      </c>
      <c r="I229" s="55">
        <v>0</v>
      </c>
      <c r="J229" s="55">
        <v>0</v>
      </c>
      <c r="K229" s="55">
        <v>0</v>
      </c>
      <c r="L229" s="55">
        <v>0</v>
      </c>
    </row>
    <row r="230" spans="1:12" s="1" customFormat="1" ht="41.25" hidden="1" customHeight="1" collapsed="1">
      <c r="A230" s="33">
        <v>3</v>
      </c>
      <c r="B230" s="34">
        <v>2</v>
      </c>
      <c r="C230" s="34"/>
      <c r="D230" s="34"/>
      <c r="E230" s="34"/>
      <c r="F230" s="36"/>
      <c r="G230" s="35" t="s">
        <v>170</v>
      </c>
      <c r="H230" s="37">
        <v>200</v>
      </c>
      <c r="I230" s="38">
        <f>SUM(I231+I263)</f>
        <v>0</v>
      </c>
      <c r="J230" s="78">
        <f>SUM(J231+J263)</f>
        <v>0</v>
      </c>
      <c r="K230" s="39">
        <f>SUM(K231+K263)</f>
        <v>0</v>
      </c>
      <c r="L230" s="39">
        <f>SUM(L231+L263)</f>
        <v>0</v>
      </c>
    </row>
    <row r="231" spans="1:12" ht="26.25" hidden="1" customHeight="1" collapsed="1">
      <c r="A231" s="61">
        <v>3</v>
      </c>
      <c r="B231" s="69">
        <v>2</v>
      </c>
      <c r="C231" s="70">
        <v>1</v>
      </c>
      <c r="D231" s="70"/>
      <c r="E231" s="70"/>
      <c r="F231" s="71"/>
      <c r="G231" s="72" t="s">
        <v>171</v>
      </c>
      <c r="H231" s="37">
        <v>201</v>
      </c>
      <c r="I231" s="65">
        <f>SUM(I232+I241+I245+I249+I253+I256+I259)</f>
        <v>0</v>
      </c>
      <c r="J231" s="91">
        <f>SUM(J232+J241+J245+J249+J253+J256+J259)</f>
        <v>0</v>
      </c>
      <c r="K231" s="66">
        <f>SUM(K232+K241+K245+K249+K253+K256+K259)</f>
        <v>0</v>
      </c>
      <c r="L231" s="66">
        <f>SUM(L232+L241+L245+L249+L253+L256+L259)</f>
        <v>0</v>
      </c>
    </row>
    <row r="232" spans="1:12" ht="15.75" hidden="1" customHeight="1" collapsed="1">
      <c r="A232" s="48">
        <v>3</v>
      </c>
      <c r="B232" s="49">
        <v>2</v>
      </c>
      <c r="C232" s="49">
        <v>1</v>
      </c>
      <c r="D232" s="49">
        <v>1</v>
      </c>
      <c r="E232" s="49"/>
      <c r="F232" s="51"/>
      <c r="G232" s="50" t="s">
        <v>172</v>
      </c>
      <c r="H232" s="37">
        <v>202</v>
      </c>
      <c r="I232" s="65">
        <f>I233</f>
        <v>0</v>
      </c>
      <c r="J232" s="65">
        <f>J233</f>
        <v>0</v>
      </c>
      <c r="K232" s="65">
        <f>K233</f>
        <v>0</v>
      </c>
      <c r="L232" s="65">
        <f>L233</f>
        <v>0</v>
      </c>
    </row>
    <row r="233" spans="1:12" ht="12" hidden="1" customHeight="1" collapsed="1">
      <c r="A233" s="48">
        <v>3</v>
      </c>
      <c r="B233" s="48">
        <v>2</v>
      </c>
      <c r="C233" s="49">
        <v>1</v>
      </c>
      <c r="D233" s="49">
        <v>1</v>
      </c>
      <c r="E233" s="49">
        <v>1</v>
      </c>
      <c r="F233" s="51"/>
      <c r="G233" s="50" t="s">
        <v>173</v>
      </c>
      <c r="H233" s="37">
        <v>203</v>
      </c>
      <c r="I233" s="38">
        <f>SUM(I234:I234)</f>
        <v>0</v>
      </c>
      <c r="J233" s="78">
        <f>SUM(J234:J234)</f>
        <v>0</v>
      </c>
      <c r="K233" s="39">
        <f>SUM(K234:K234)</f>
        <v>0</v>
      </c>
      <c r="L233" s="39">
        <f>SUM(L234:L234)</f>
        <v>0</v>
      </c>
    </row>
    <row r="234" spans="1:12" ht="14.25" hidden="1" customHeight="1" collapsed="1">
      <c r="A234" s="61">
        <v>3</v>
      </c>
      <c r="B234" s="61">
        <v>2</v>
      </c>
      <c r="C234" s="70">
        <v>1</v>
      </c>
      <c r="D234" s="70">
        <v>1</v>
      </c>
      <c r="E234" s="70">
        <v>1</v>
      </c>
      <c r="F234" s="71">
        <v>1</v>
      </c>
      <c r="G234" s="72" t="s">
        <v>173</v>
      </c>
      <c r="H234" s="37">
        <v>204</v>
      </c>
      <c r="I234" s="55">
        <v>0</v>
      </c>
      <c r="J234" s="55">
        <v>0</v>
      </c>
      <c r="K234" s="55">
        <v>0</v>
      </c>
      <c r="L234" s="55">
        <v>0</v>
      </c>
    </row>
    <row r="235" spans="1:12" ht="14.25" hidden="1" customHeight="1" collapsed="1">
      <c r="A235" s="61">
        <v>3</v>
      </c>
      <c r="B235" s="70">
        <v>2</v>
      </c>
      <c r="C235" s="70">
        <v>1</v>
      </c>
      <c r="D235" s="70">
        <v>1</v>
      </c>
      <c r="E235" s="70">
        <v>2</v>
      </c>
      <c r="F235" s="71"/>
      <c r="G235" s="72" t="s">
        <v>174</v>
      </c>
      <c r="H235" s="37">
        <v>205</v>
      </c>
      <c r="I235" s="38">
        <f>SUM(I236:I237)</f>
        <v>0</v>
      </c>
      <c r="J235" s="38">
        <f>SUM(J236:J237)</f>
        <v>0</v>
      </c>
      <c r="K235" s="38">
        <f>SUM(K236:K237)</f>
        <v>0</v>
      </c>
      <c r="L235" s="38">
        <f>SUM(L236:L237)</f>
        <v>0</v>
      </c>
    </row>
    <row r="236" spans="1:12" ht="14.25" hidden="1" customHeight="1" collapsed="1">
      <c r="A236" s="61">
        <v>3</v>
      </c>
      <c r="B236" s="70">
        <v>2</v>
      </c>
      <c r="C236" s="70">
        <v>1</v>
      </c>
      <c r="D236" s="70">
        <v>1</v>
      </c>
      <c r="E236" s="70">
        <v>2</v>
      </c>
      <c r="F236" s="71">
        <v>1</v>
      </c>
      <c r="G236" s="72" t="s">
        <v>175</v>
      </c>
      <c r="H236" s="37">
        <v>206</v>
      </c>
      <c r="I236" s="55">
        <v>0</v>
      </c>
      <c r="J236" s="55">
        <v>0</v>
      </c>
      <c r="K236" s="55">
        <v>0</v>
      </c>
      <c r="L236" s="55">
        <v>0</v>
      </c>
    </row>
    <row r="237" spans="1:12" ht="14.25" hidden="1" customHeight="1" collapsed="1">
      <c r="A237" s="61">
        <v>3</v>
      </c>
      <c r="B237" s="70">
        <v>2</v>
      </c>
      <c r="C237" s="70">
        <v>1</v>
      </c>
      <c r="D237" s="70">
        <v>1</v>
      </c>
      <c r="E237" s="70">
        <v>2</v>
      </c>
      <c r="F237" s="71">
        <v>2</v>
      </c>
      <c r="G237" s="72" t="s">
        <v>176</v>
      </c>
      <c r="H237" s="37">
        <v>207</v>
      </c>
      <c r="I237" s="55">
        <v>0</v>
      </c>
      <c r="J237" s="55">
        <v>0</v>
      </c>
      <c r="K237" s="55">
        <v>0</v>
      </c>
      <c r="L237" s="55">
        <v>0</v>
      </c>
    </row>
    <row r="238" spans="1:12" ht="14.25" hidden="1" customHeight="1" collapsed="1">
      <c r="A238" s="61">
        <v>3</v>
      </c>
      <c r="B238" s="70">
        <v>2</v>
      </c>
      <c r="C238" s="70">
        <v>1</v>
      </c>
      <c r="D238" s="70">
        <v>1</v>
      </c>
      <c r="E238" s="70">
        <v>3</v>
      </c>
      <c r="F238" s="103"/>
      <c r="G238" s="72" t="s">
        <v>177</v>
      </c>
      <c r="H238" s="37">
        <v>208</v>
      </c>
      <c r="I238" s="38">
        <f>SUM(I239:I240)</f>
        <v>0</v>
      </c>
      <c r="J238" s="38">
        <f>SUM(J239:J240)</f>
        <v>0</v>
      </c>
      <c r="K238" s="38">
        <f>SUM(K239:K240)</f>
        <v>0</v>
      </c>
      <c r="L238" s="38">
        <f>SUM(L239:L240)</f>
        <v>0</v>
      </c>
    </row>
    <row r="239" spans="1:12" ht="14.25" hidden="1" customHeight="1" collapsed="1">
      <c r="A239" s="61">
        <v>3</v>
      </c>
      <c r="B239" s="70">
        <v>2</v>
      </c>
      <c r="C239" s="70">
        <v>1</v>
      </c>
      <c r="D239" s="70">
        <v>1</v>
      </c>
      <c r="E239" s="70">
        <v>3</v>
      </c>
      <c r="F239" s="71">
        <v>1</v>
      </c>
      <c r="G239" s="72" t="s">
        <v>178</v>
      </c>
      <c r="H239" s="37">
        <v>209</v>
      </c>
      <c r="I239" s="55">
        <v>0</v>
      </c>
      <c r="J239" s="55">
        <v>0</v>
      </c>
      <c r="K239" s="55">
        <v>0</v>
      </c>
      <c r="L239" s="55">
        <v>0</v>
      </c>
    </row>
    <row r="240" spans="1:12" ht="14.25" hidden="1" customHeight="1" collapsed="1">
      <c r="A240" s="61">
        <v>3</v>
      </c>
      <c r="B240" s="70">
        <v>2</v>
      </c>
      <c r="C240" s="70">
        <v>1</v>
      </c>
      <c r="D240" s="70">
        <v>1</v>
      </c>
      <c r="E240" s="70">
        <v>3</v>
      </c>
      <c r="F240" s="71">
        <v>2</v>
      </c>
      <c r="G240" s="72" t="s">
        <v>179</v>
      </c>
      <c r="H240" s="37">
        <v>210</v>
      </c>
      <c r="I240" s="55">
        <v>0</v>
      </c>
      <c r="J240" s="55">
        <v>0</v>
      </c>
      <c r="K240" s="55">
        <v>0</v>
      </c>
      <c r="L240" s="55">
        <v>0</v>
      </c>
    </row>
    <row r="241" spans="1:12" ht="27" hidden="1" customHeight="1" collapsed="1">
      <c r="A241" s="48">
        <v>3</v>
      </c>
      <c r="B241" s="49">
        <v>2</v>
      </c>
      <c r="C241" s="49">
        <v>1</v>
      </c>
      <c r="D241" s="49">
        <v>2</v>
      </c>
      <c r="E241" s="49"/>
      <c r="F241" s="51"/>
      <c r="G241" s="50" t="s">
        <v>180</v>
      </c>
      <c r="H241" s="37">
        <v>211</v>
      </c>
      <c r="I241" s="38">
        <f>I242</f>
        <v>0</v>
      </c>
      <c r="J241" s="38">
        <f>J242</f>
        <v>0</v>
      </c>
      <c r="K241" s="38">
        <f>K242</f>
        <v>0</v>
      </c>
      <c r="L241" s="38">
        <f>L242</f>
        <v>0</v>
      </c>
    </row>
    <row r="242" spans="1:12" ht="14.25" hidden="1" customHeight="1" collapsed="1">
      <c r="A242" s="48">
        <v>3</v>
      </c>
      <c r="B242" s="49">
        <v>2</v>
      </c>
      <c r="C242" s="49">
        <v>1</v>
      </c>
      <c r="D242" s="49">
        <v>2</v>
      </c>
      <c r="E242" s="49">
        <v>1</v>
      </c>
      <c r="F242" s="51"/>
      <c r="G242" s="50" t="s">
        <v>180</v>
      </c>
      <c r="H242" s="37">
        <v>212</v>
      </c>
      <c r="I242" s="38">
        <f>SUM(I243:I244)</f>
        <v>0</v>
      </c>
      <c r="J242" s="78">
        <f>SUM(J243:J244)</f>
        <v>0</v>
      </c>
      <c r="K242" s="39">
        <f>SUM(K243:K244)</f>
        <v>0</v>
      </c>
      <c r="L242" s="39">
        <f>SUM(L243:L244)</f>
        <v>0</v>
      </c>
    </row>
    <row r="243" spans="1:12" ht="27" hidden="1" customHeight="1" collapsed="1">
      <c r="A243" s="61">
        <v>3</v>
      </c>
      <c r="B243" s="69">
        <v>2</v>
      </c>
      <c r="C243" s="70">
        <v>1</v>
      </c>
      <c r="D243" s="70">
        <v>2</v>
      </c>
      <c r="E243" s="70">
        <v>1</v>
      </c>
      <c r="F243" s="71">
        <v>1</v>
      </c>
      <c r="G243" s="72" t="s">
        <v>181</v>
      </c>
      <c r="H243" s="37">
        <v>213</v>
      </c>
      <c r="I243" s="55">
        <v>0</v>
      </c>
      <c r="J243" s="55">
        <v>0</v>
      </c>
      <c r="K243" s="55">
        <v>0</v>
      </c>
      <c r="L243" s="55">
        <v>0</v>
      </c>
    </row>
    <row r="244" spans="1:12" ht="25.5" hidden="1" customHeight="1" collapsed="1">
      <c r="A244" s="48">
        <v>3</v>
      </c>
      <c r="B244" s="49">
        <v>2</v>
      </c>
      <c r="C244" s="49">
        <v>1</v>
      </c>
      <c r="D244" s="49">
        <v>2</v>
      </c>
      <c r="E244" s="49">
        <v>1</v>
      </c>
      <c r="F244" s="51">
        <v>2</v>
      </c>
      <c r="G244" s="50" t="s">
        <v>182</v>
      </c>
      <c r="H244" s="37">
        <v>214</v>
      </c>
      <c r="I244" s="55">
        <v>0</v>
      </c>
      <c r="J244" s="55">
        <v>0</v>
      </c>
      <c r="K244" s="55">
        <v>0</v>
      </c>
      <c r="L244" s="55">
        <v>0</v>
      </c>
    </row>
    <row r="245" spans="1:12" ht="26.25" hidden="1" customHeight="1" collapsed="1">
      <c r="A245" s="43">
        <v>3</v>
      </c>
      <c r="B245" s="41">
        <v>2</v>
      </c>
      <c r="C245" s="41">
        <v>1</v>
      </c>
      <c r="D245" s="41">
        <v>3</v>
      </c>
      <c r="E245" s="41"/>
      <c r="F245" s="44"/>
      <c r="G245" s="42" t="s">
        <v>183</v>
      </c>
      <c r="H245" s="37">
        <v>215</v>
      </c>
      <c r="I245" s="58">
        <f>I246</f>
        <v>0</v>
      </c>
      <c r="J245" s="79">
        <f>J246</f>
        <v>0</v>
      </c>
      <c r="K245" s="59">
        <f>K246</f>
        <v>0</v>
      </c>
      <c r="L245" s="59">
        <f>L246</f>
        <v>0</v>
      </c>
    </row>
    <row r="246" spans="1:12" ht="29.25" hidden="1" customHeight="1" collapsed="1">
      <c r="A246" s="48">
        <v>3</v>
      </c>
      <c r="B246" s="49">
        <v>2</v>
      </c>
      <c r="C246" s="49">
        <v>1</v>
      </c>
      <c r="D246" s="49">
        <v>3</v>
      </c>
      <c r="E246" s="49">
        <v>1</v>
      </c>
      <c r="F246" s="51"/>
      <c r="G246" s="42" t="s">
        <v>183</v>
      </c>
      <c r="H246" s="37">
        <v>216</v>
      </c>
      <c r="I246" s="38">
        <f>I247+I248</f>
        <v>0</v>
      </c>
      <c r="J246" s="38">
        <f>J247+J248</f>
        <v>0</v>
      </c>
      <c r="K246" s="38">
        <f>K247+K248</f>
        <v>0</v>
      </c>
      <c r="L246" s="38">
        <f>L247+L248</f>
        <v>0</v>
      </c>
    </row>
    <row r="247" spans="1:12" ht="30" hidden="1" customHeight="1" collapsed="1">
      <c r="A247" s="48">
        <v>3</v>
      </c>
      <c r="B247" s="49">
        <v>2</v>
      </c>
      <c r="C247" s="49">
        <v>1</v>
      </c>
      <c r="D247" s="49">
        <v>3</v>
      </c>
      <c r="E247" s="49">
        <v>1</v>
      </c>
      <c r="F247" s="51">
        <v>1</v>
      </c>
      <c r="G247" s="50" t="s">
        <v>184</v>
      </c>
      <c r="H247" s="37">
        <v>217</v>
      </c>
      <c r="I247" s="55">
        <v>0</v>
      </c>
      <c r="J247" s="55">
        <v>0</v>
      </c>
      <c r="K247" s="55">
        <v>0</v>
      </c>
      <c r="L247" s="55">
        <v>0</v>
      </c>
    </row>
    <row r="248" spans="1:12" ht="27.75" hidden="1" customHeight="1" collapsed="1">
      <c r="A248" s="48">
        <v>3</v>
      </c>
      <c r="B248" s="49">
        <v>2</v>
      </c>
      <c r="C248" s="49">
        <v>1</v>
      </c>
      <c r="D248" s="49">
        <v>3</v>
      </c>
      <c r="E248" s="49">
        <v>1</v>
      </c>
      <c r="F248" s="51">
        <v>2</v>
      </c>
      <c r="G248" s="50" t="s">
        <v>185</v>
      </c>
      <c r="H248" s="37">
        <v>218</v>
      </c>
      <c r="I248" s="98">
        <v>0</v>
      </c>
      <c r="J248" s="95">
        <v>0</v>
      </c>
      <c r="K248" s="98">
        <v>0</v>
      </c>
      <c r="L248" s="98">
        <v>0</v>
      </c>
    </row>
    <row r="249" spans="1:12" ht="12" hidden="1" customHeight="1" collapsed="1">
      <c r="A249" s="48">
        <v>3</v>
      </c>
      <c r="B249" s="49">
        <v>2</v>
      </c>
      <c r="C249" s="49">
        <v>1</v>
      </c>
      <c r="D249" s="49">
        <v>4</v>
      </c>
      <c r="E249" s="49"/>
      <c r="F249" s="51"/>
      <c r="G249" s="50" t="s">
        <v>186</v>
      </c>
      <c r="H249" s="37">
        <v>219</v>
      </c>
      <c r="I249" s="38">
        <f>I250</f>
        <v>0</v>
      </c>
      <c r="J249" s="39">
        <f>J250</f>
        <v>0</v>
      </c>
      <c r="K249" s="38">
        <f>K250</f>
        <v>0</v>
      </c>
      <c r="L249" s="39">
        <f>L250</f>
        <v>0</v>
      </c>
    </row>
    <row r="250" spans="1:12" ht="14.25" hidden="1" customHeight="1" collapsed="1">
      <c r="A250" s="43">
        <v>3</v>
      </c>
      <c r="B250" s="41">
        <v>2</v>
      </c>
      <c r="C250" s="41">
        <v>1</v>
      </c>
      <c r="D250" s="41">
        <v>4</v>
      </c>
      <c r="E250" s="41">
        <v>1</v>
      </c>
      <c r="F250" s="44"/>
      <c r="G250" s="42" t="s">
        <v>186</v>
      </c>
      <c r="H250" s="37">
        <v>220</v>
      </c>
      <c r="I250" s="58">
        <f>SUM(I251:I252)</f>
        <v>0</v>
      </c>
      <c r="J250" s="79">
        <f>SUM(J251:J252)</f>
        <v>0</v>
      </c>
      <c r="K250" s="59">
        <f>SUM(K251:K252)</f>
        <v>0</v>
      </c>
      <c r="L250" s="59">
        <f>SUM(L251:L252)</f>
        <v>0</v>
      </c>
    </row>
    <row r="251" spans="1:12" ht="25.5" hidden="1" customHeight="1" collapsed="1">
      <c r="A251" s="48">
        <v>3</v>
      </c>
      <c r="B251" s="49">
        <v>2</v>
      </c>
      <c r="C251" s="49">
        <v>1</v>
      </c>
      <c r="D251" s="49">
        <v>4</v>
      </c>
      <c r="E251" s="49">
        <v>1</v>
      </c>
      <c r="F251" s="51">
        <v>1</v>
      </c>
      <c r="G251" s="50" t="s">
        <v>187</v>
      </c>
      <c r="H251" s="37">
        <v>221</v>
      </c>
      <c r="I251" s="55">
        <v>0</v>
      </c>
      <c r="J251" s="55">
        <v>0</v>
      </c>
      <c r="K251" s="55">
        <v>0</v>
      </c>
      <c r="L251" s="55">
        <v>0</v>
      </c>
    </row>
    <row r="252" spans="1:12" ht="18.75" hidden="1" customHeight="1" collapsed="1">
      <c r="A252" s="48">
        <v>3</v>
      </c>
      <c r="B252" s="49">
        <v>2</v>
      </c>
      <c r="C252" s="49">
        <v>1</v>
      </c>
      <c r="D252" s="49">
        <v>4</v>
      </c>
      <c r="E252" s="49">
        <v>1</v>
      </c>
      <c r="F252" s="51">
        <v>2</v>
      </c>
      <c r="G252" s="50" t="s">
        <v>188</v>
      </c>
      <c r="H252" s="37">
        <v>222</v>
      </c>
      <c r="I252" s="55">
        <v>0</v>
      </c>
      <c r="J252" s="55">
        <v>0</v>
      </c>
      <c r="K252" s="55">
        <v>0</v>
      </c>
      <c r="L252" s="55">
        <v>0</v>
      </c>
    </row>
    <row r="253" spans="1:12" hidden="1" collapsed="1">
      <c r="A253" s="48">
        <v>3</v>
      </c>
      <c r="B253" s="49">
        <v>2</v>
      </c>
      <c r="C253" s="49">
        <v>1</v>
      </c>
      <c r="D253" s="49">
        <v>5</v>
      </c>
      <c r="E253" s="49"/>
      <c r="F253" s="51"/>
      <c r="G253" s="50" t="s">
        <v>189</v>
      </c>
      <c r="H253" s="37">
        <v>223</v>
      </c>
      <c r="I253" s="38">
        <f t="shared" ref="I253:L254" si="25">I254</f>
        <v>0</v>
      </c>
      <c r="J253" s="78">
        <f t="shared" si="25"/>
        <v>0</v>
      </c>
      <c r="K253" s="39">
        <f t="shared" si="25"/>
        <v>0</v>
      </c>
      <c r="L253" s="39">
        <f t="shared" si="25"/>
        <v>0</v>
      </c>
    </row>
    <row r="254" spans="1:12" ht="16.5" hidden="1" customHeight="1" collapsed="1">
      <c r="A254" s="48">
        <v>3</v>
      </c>
      <c r="B254" s="49">
        <v>2</v>
      </c>
      <c r="C254" s="49">
        <v>1</v>
      </c>
      <c r="D254" s="49">
        <v>5</v>
      </c>
      <c r="E254" s="49">
        <v>1</v>
      </c>
      <c r="F254" s="51"/>
      <c r="G254" s="50" t="s">
        <v>189</v>
      </c>
      <c r="H254" s="37">
        <v>224</v>
      </c>
      <c r="I254" s="39">
        <f t="shared" si="25"/>
        <v>0</v>
      </c>
      <c r="J254" s="78">
        <f t="shared" si="25"/>
        <v>0</v>
      </c>
      <c r="K254" s="39">
        <f t="shared" si="25"/>
        <v>0</v>
      </c>
      <c r="L254" s="39">
        <f t="shared" si="25"/>
        <v>0</v>
      </c>
    </row>
    <row r="255" spans="1:12" hidden="1" collapsed="1">
      <c r="A255" s="69">
        <v>3</v>
      </c>
      <c r="B255" s="70">
        <v>2</v>
      </c>
      <c r="C255" s="70">
        <v>1</v>
      </c>
      <c r="D255" s="70">
        <v>5</v>
      </c>
      <c r="E255" s="70">
        <v>1</v>
      </c>
      <c r="F255" s="71">
        <v>1</v>
      </c>
      <c r="G255" s="50" t="s">
        <v>189</v>
      </c>
      <c r="H255" s="37">
        <v>225</v>
      </c>
      <c r="I255" s="98">
        <v>0</v>
      </c>
      <c r="J255" s="98">
        <v>0</v>
      </c>
      <c r="K255" s="98">
        <v>0</v>
      </c>
      <c r="L255" s="98">
        <v>0</v>
      </c>
    </row>
    <row r="256" spans="1:12" hidden="1" collapsed="1">
      <c r="A256" s="48">
        <v>3</v>
      </c>
      <c r="B256" s="49">
        <v>2</v>
      </c>
      <c r="C256" s="49">
        <v>1</v>
      </c>
      <c r="D256" s="49">
        <v>6</v>
      </c>
      <c r="E256" s="49"/>
      <c r="F256" s="51"/>
      <c r="G256" s="50" t="s">
        <v>190</v>
      </c>
      <c r="H256" s="37">
        <v>226</v>
      </c>
      <c r="I256" s="38">
        <f t="shared" ref="I256:L257" si="26">I257</f>
        <v>0</v>
      </c>
      <c r="J256" s="78">
        <f t="shared" si="26"/>
        <v>0</v>
      </c>
      <c r="K256" s="39">
        <f t="shared" si="26"/>
        <v>0</v>
      </c>
      <c r="L256" s="39">
        <f t="shared" si="26"/>
        <v>0</v>
      </c>
    </row>
    <row r="257" spans="1:12" hidden="1" collapsed="1">
      <c r="A257" s="48">
        <v>3</v>
      </c>
      <c r="B257" s="48">
        <v>2</v>
      </c>
      <c r="C257" s="49">
        <v>1</v>
      </c>
      <c r="D257" s="49">
        <v>6</v>
      </c>
      <c r="E257" s="49">
        <v>1</v>
      </c>
      <c r="F257" s="51"/>
      <c r="G257" s="50" t="s">
        <v>190</v>
      </c>
      <c r="H257" s="37">
        <v>227</v>
      </c>
      <c r="I257" s="38">
        <f t="shared" si="26"/>
        <v>0</v>
      </c>
      <c r="J257" s="78">
        <f t="shared" si="26"/>
        <v>0</v>
      </c>
      <c r="K257" s="39">
        <f t="shared" si="26"/>
        <v>0</v>
      </c>
      <c r="L257" s="39">
        <f t="shared" si="26"/>
        <v>0</v>
      </c>
    </row>
    <row r="258" spans="1:12" ht="15.75" hidden="1" customHeight="1" collapsed="1">
      <c r="A258" s="43">
        <v>3</v>
      </c>
      <c r="B258" s="43">
        <v>2</v>
      </c>
      <c r="C258" s="49">
        <v>1</v>
      </c>
      <c r="D258" s="49">
        <v>6</v>
      </c>
      <c r="E258" s="49">
        <v>1</v>
      </c>
      <c r="F258" s="51">
        <v>1</v>
      </c>
      <c r="G258" s="50" t="s">
        <v>190</v>
      </c>
      <c r="H258" s="37">
        <v>228</v>
      </c>
      <c r="I258" s="98">
        <v>0</v>
      </c>
      <c r="J258" s="98">
        <v>0</v>
      </c>
      <c r="K258" s="98">
        <v>0</v>
      </c>
      <c r="L258" s="98">
        <v>0</v>
      </c>
    </row>
    <row r="259" spans="1:12" ht="13.5" hidden="1" customHeight="1" collapsed="1">
      <c r="A259" s="48">
        <v>3</v>
      </c>
      <c r="B259" s="48">
        <v>2</v>
      </c>
      <c r="C259" s="49">
        <v>1</v>
      </c>
      <c r="D259" s="49">
        <v>7</v>
      </c>
      <c r="E259" s="49"/>
      <c r="F259" s="51"/>
      <c r="G259" s="50" t="s">
        <v>191</v>
      </c>
      <c r="H259" s="37">
        <v>229</v>
      </c>
      <c r="I259" s="38">
        <f>I260</f>
        <v>0</v>
      </c>
      <c r="J259" s="78">
        <f>J260</f>
        <v>0</v>
      </c>
      <c r="K259" s="39">
        <f>K260</f>
        <v>0</v>
      </c>
      <c r="L259" s="39">
        <f>L260</f>
        <v>0</v>
      </c>
    </row>
    <row r="260" spans="1:12" hidden="1" collapsed="1">
      <c r="A260" s="48">
        <v>3</v>
      </c>
      <c r="B260" s="49">
        <v>2</v>
      </c>
      <c r="C260" s="49">
        <v>1</v>
      </c>
      <c r="D260" s="49">
        <v>7</v>
      </c>
      <c r="E260" s="49">
        <v>1</v>
      </c>
      <c r="F260" s="51"/>
      <c r="G260" s="50" t="s">
        <v>191</v>
      </c>
      <c r="H260" s="37">
        <v>230</v>
      </c>
      <c r="I260" s="38">
        <f>I261+I262</f>
        <v>0</v>
      </c>
      <c r="J260" s="38">
        <f>J261+J262</f>
        <v>0</v>
      </c>
      <c r="K260" s="38">
        <f>K261+K262</f>
        <v>0</v>
      </c>
      <c r="L260" s="38">
        <f>L261+L262</f>
        <v>0</v>
      </c>
    </row>
    <row r="261" spans="1:12" ht="27" hidden="1" customHeight="1" collapsed="1">
      <c r="A261" s="48">
        <v>3</v>
      </c>
      <c r="B261" s="49">
        <v>2</v>
      </c>
      <c r="C261" s="49">
        <v>1</v>
      </c>
      <c r="D261" s="49">
        <v>7</v>
      </c>
      <c r="E261" s="49">
        <v>1</v>
      </c>
      <c r="F261" s="51">
        <v>1</v>
      </c>
      <c r="G261" s="50" t="s">
        <v>192</v>
      </c>
      <c r="H261" s="37">
        <v>231</v>
      </c>
      <c r="I261" s="54">
        <v>0</v>
      </c>
      <c r="J261" s="55">
        <v>0</v>
      </c>
      <c r="K261" s="55">
        <v>0</v>
      </c>
      <c r="L261" s="55">
        <v>0</v>
      </c>
    </row>
    <row r="262" spans="1:12" ht="24.75" hidden="1" customHeight="1" collapsed="1">
      <c r="A262" s="48">
        <v>3</v>
      </c>
      <c r="B262" s="49">
        <v>2</v>
      </c>
      <c r="C262" s="49">
        <v>1</v>
      </c>
      <c r="D262" s="49">
        <v>7</v>
      </c>
      <c r="E262" s="49">
        <v>1</v>
      </c>
      <c r="F262" s="51">
        <v>2</v>
      </c>
      <c r="G262" s="50" t="s">
        <v>193</v>
      </c>
      <c r="H262" s="37">
        <v>232</v>
      </c>
      <c r="I262" s="55">
        <v>0</v>
      </c>
      <c r="J262" s="55">
        <v>0</v>
      </c>
      <c r="K262" s="55">
        <v>0</v>
      </c>
      <c r="L262" s="55">
        <v>0</v>
      </c>
    </row>
    <row r="263" spans="1:12" ht="38.25" hidden="1" customHeight="1" collapsed="1">
      <c r="A263" s="48">
        <v>3</v>
      </c>
      <c r="B263" s="49">
        <v>2</v>
      </c>
      <c r="C263" s="49">
        <v>2</v>
      </c>
      <c r="D263" s="104"/>
      <c r="E263" s="104"/>
      <c r="F263" s="105"/>
      <c r="G263" s="50" t="s">
        <v>194</v>
      </c>
      <c r="H263" s="37">
        <v>233</v>
      </c>
      <c r="I263" s="38">
        <f>SUM(I264+I273+I277+I281+I285+I288+I291)</f>
        <v>0</v>
      </c>
      <c r="J263" s="78">
        <f>SUM(J264+J273+J277+J281+J285+J288+J291)</f>
        <v>0</v>
      </c>
      <c r="K263" s="39">
        <f>SUM(K264+K273+K277+K281+K285+K288+K291)</f>
        <v>0</v>
      </c>
      <c r="L263" s="39">
        <f>SUM(L264+L273+L277+L281+L285+L288+L291)</f>
        <v>0</v>
      </c>
    </row>
    <row r="264" spans="1:12" hidden="1" collapsed="1">
      <c r="A264" s="48">
        <v>3</v>
      </c>
      <c r="B264" s="49">
        <v>2</v>
      </c>
      <c r="C264" s="49">
        <v>2</v>
      </c>
      <c r="D264" s="49">
        <v>1</v>
      </c>
      <c r="E264" s="49"/>
      <c r="F264" s="51"/>
      <c r="G264" s="50" t="s">
        <v>195</v>
      </c>
      <c r="H264" s="37">
        <v>234</v>
      </c>
      <c r="I264" s="38">
        <f>I265</f>
        <v>0</v>
      </c>
      <c r="J264" s="38">
        <f>J265</f>
        <v>0</v>
      </c>
      <c r="K264" s="38">
        <f>K265</f>
        <v>0</v>
      </c>
      <c r="L264" s="38">
        <f>L265</f>
        <v>0</v>
      </c>
    </row>
    <row r="265" spans="1:12" hidden="1" collapsed="1">
      <c r="A265" s="52">
        <v>3</v>
      </c>
      <c r="B265" s="48">
        <v>2</v>
      </c>
      <c r="C265" s="49">
        <v>2</v>
      </c>
      <c r="D265" s="49">
        <v>1</v>
      </c>
      <c r="E265" s="49">
        <v>1</v>
      </c>
      <c r="F265" s="51"/>
      <c r="G265" s="50" t="s">
        <v>173</v>
      </c>
      <c r="H265" s="37">
        <v>235</v>
      </c>
      <c r="I265" s="38">
        <f>SUM(I266)</f>
        <v>0</v>
      </c>
      <c r="J265" s="38">
        <f>SUM(J266)</f>
        <v>0</v>
      </c>
      <c r="K265" s="38">
        <f>SUM(K266)</f>
        <v>0</v>
      </c>
      <c r="L265" s="38">
        <f>SUM(L266)</f>
        <v>0</v>
      </c>
    </row>
    <row r="266" spans="1:12" hidden="1" collapsed="1">
      <c r="A266" s="52">
        <v>3</v>
      </c>
      <c r="B266" s="48">
        <v>2</v>
      </c>
      <c r="C266" s="49">
        <v>2</v>
      </c>
      <c r="D266" s="49">
        <v>1</v>
      </c>
      <c r="E266" s="49">
        <v>1</v>
      </c>
      <c r="F266" s="51">
        <v>1</v>
      </c>
      <c r="G266" s="50" t="s">
        <v>173</v>
      </c>
      <c r="H266" s="37">
        <v>236</v>
      </c>
      <c r="I266" s="55">
        <v>0</v>
      </c>
      <c r="J266" s="55">
        <v>0</v>
      </c>
      <c r="K266" s="55">
        <v>0</v>
      </c>
      <c r="L266" s="55">
        <v>0</v>
      </c>
    </row>
    <row r="267" spans="1:12" ht="15" hidden="1" customHeight="1" collapsed="1">
      <c r="A267" s="52">
        <v>3</v>
      </c>
      <c r="B267" s="48">
        <v>2</v>
      </c>
      <c r="C267" s="49">
        <v>2</v>
      </c>
      <c r="D267" s="49">
        <v>1</v>
      </c>
      <c r="E267" s="49">
        <v>2</v>
      </c>
      <c r="F267" s="51"/>
      <c r="G267" s="50" t="s">
        <v>196</v>
      </c>
      <c r="H267" s="37">
        <v>237</v>
      </c>
      <c r="I267" s="38">
        <f>SUM(I268:I269)</f>
        <v>0</v>
      </c>
      <c r="J267" s="38">
        <f>SUM(J268:J269)</f>
        <v>0</v>
      </c>
      <c r="K267" s="38">
        <f>SUM(K268:K269)</f>
        <v>0</v>
      </c>
      <c r="L267" s="38">
        <f>SUM(L268:L269)</f>
        <v>0</v>
      </c>
    </row>
    <row r="268" spans="1:12" ht="15" hidden="1" customHeight="1" collapsed="1">
      <c r="A268" s="52">
        <v>3</v>
      </c>
      <c r="B268" s="48">
        <v>2</v>
      </c>
      <c r="C268" s="49">
        <v>2</v>
      </c>
      <c r="D268" s="49">
        <v>1</v>
      </c>
      <c r="E268" s="49">
        <v>2</v>
      </c>
      <c r="F268" s="51">
        <v>1</v>
      </c>
      <c r="G268" s="50" t="s">
        <v>175</v>
      </c>
      <c r="H268" s="37">
        <v>238</v>
      </c>
      <c r="I268" s="55">
        <v>0</v>
      </c>
      <c r="J268" s="54">
        <v>0</v>
      </c>
      <c r="K268" s="55">
        <v>0</v>
      </c>
      <c r="L268" s="55">
        <v>0</v>
      </c>
    </row>
    <row r="269" spans="1:12" ht="15" hidden="1" customHeight="1" collapsed="1">
      <c r="A269" s="52">
        <v>3</v>
      </c>
      <c r="B269" s="48">
        <v>2</v>
      </c>
      <c r="C269" s="49">
        <v>2</v>
      </c>
      <c r="D269" s="49">
        <v>1</v>
      </c>
      <c r="E269" s="49">
        <v>2</v>
      </c>
      <c r="F269" s="51">
        <v>2</v>
      </c>
      <c r="G269" s="50" t="s">
        <v>176</v>
      </c>
      <c r="H269" s="37">
        <v>239</v>
      </c>
      <c r="I269" s="55">
        <v>0</v>
      </c>
      <c r="J269" s="54">
        <v>0</v>
      </c>
      <c r="K269" s="55">
        <v>0</v>
      </c>
      <c r="L269" s="55">
        <v>0</v>
      </c>
    </row>
    <row r="270" spans="1:12" ht="15" hidden="1" customHeight="1" collapsed="1">
      <c r="A270" s="52">
        <v>3</v>
      </c>
      <c r="B270" s="48">
        <v>2</v>
      </c>
      <c r="C270" s="49">
        <v>2</v>
      </c>
      <c r="D270" s="49">
        <v>1</v>
      </c>
      <c r="E270" s="49">
        <v>3</v>
      </c>
      <c r="F270" s="51"/>
      <c r="G270" s="50" t="s">
        <v>177</v>
      </c>
      <c r="H270" s="37">
        <v>240</v>
      </c>
      <c r="I270" s="38">
        <f>SUM(I271:I272)</f>
        <v>0</v>
      </c>
      <c r="J270" s="38">
        <f>SUM(J271:J272)</f>
        <v>0</v>
      </c>
      <c r="K270" s="38">
        <f>SUM(K271:K272)</f>
        <v>0</v>
      </c>
      <c r="L270" s="38">
        <f>SUM(L271:L272)</f>
        <v>0</v>
      </c>
    </row>
    <row r="271" spans="1:12" ht="15" hidden="1" customHeight="1" collapsed="1">
      <c r="A271" s="52">
        <v>3</v>
      </c>
      <c r="B271" s="48">
        <v>2</v>
      </c>
      <c r="C271" s="49">
        <v>2</v>
      </c>
      <c r="D271" s="49">
        <v>1</v>
      </c>
      <c r="E271" s="49">
        <v>3</v>
      </c>
      <c r="F271" s="51">
        <v>1</v>
      </c>
      <c r="G271" s="50" t="s">
        <v>178</v>
      </c>
      <c r="H271" s="37">
        <v>241</v>
      </c>
      <c r="I271" s="55">
        <v>0</v>
      </c>
      <c r="J271" s="54">
        <v>0</v>
      </c>
      <c r="K271" s="55">
        <v>0</v>
      </c>
      <c r="L271" s="55">
        <v>0</v>
      </c>
    </row>
    <row r="272" spans="1:12" ht="15" hidden="1" customHeight="1" collapsed="1">
      <c r="A272" s="52">
        <v>3</v>
      </c>
      <c r="B272" s="48">
        <v>2</v>
      </c>
      <c r="C272" s="49">
        <v>2</v>
      </c>
      <c r="D272" s="49">
        <v>1</v>
      </c>
      <c r="E272" s="49">
        <v>3</v>
      </c>
      <c r="F272" s="51">
        <v>2</v>
      </c>
      <c r="G272" s="50" t="s">
        <v>197</v>
      </c>
      <c r="H272" s="37">
        <v>242</v>
      </c>
      <c r="I272" s="55">
        <v>0</v>
      </c>
      <c r="J272" s="54">
        <v>0</v>
      </c>
      <c r="K272" s="55">
        <v>0</v>
      </c>
      <c r="L272" s="55">
        <v>0</v>
      </c>
    </row>
    <row r="273" spans="1:12" ht="25.5" hidden="1" customHeight="1" collapsed="1">
      <c r="A273" s="52">
        <v>3</v>
      </c>
      <c r="B273" s="48">
        <v>2</v>
      </c>
      <c r="C273" s="49">
        <v>2</v>
      </c>
      <c r="D273" s="49">
        <v>2</v>
      </c>
      <c r="E273" s="49"/>
      <c r="F273" s="51"/>
      <c r="G273" s="50" t="s">
        <v>198</v>
      </c>
      <c r="H273" s="37">
        <v>243</v>
      </c>
      <c r="I273" s="38">
        <f>I274</f>
        <v>0</v>
      </c>
      <c r="J273" s="39">
        <f>J274</f>
        <v>0</v>
      </c>
      <c r="K273" s="38">
        <f>K274</f>
        <v>0</v>
      </c>
      <c r="L273" s="39">
        <f>L274</f>
        <v>0</v>
      </c>
    </row>
    <row r="274" spans="1:12" ht="20.25" hidden="1" customHeight="1" collapsed="1">
      <c r="A274" s="48">
        <v>3</v>
      </c>
      <c r="B274" s="49">
        <v>2</v>
      </c>
      <c r="C274" s="41">
        <v>2</v>
      </c>
      <c r="D274" s="41">
        <v>2</v>
      </c>
      <c r="E274" s="41">
        <v>1</v>
      </c>
      <c r="F274" s="44"/>
      <c r="G274" s="50" t="s">
        <v>198</v>
      </c>
      <c r="H274" s="37">
        <v>244</v>
      </c>
      <c r="I274" s="58">
        <f>SUM(I275:I276)</f>
        <v>0</v>
      </c>
      <c r="J274" s="79">
        <f>SUM(J275:J276)</f>
        <v>0</v>
      </c>
      <c r="K274" s="59">
        <f>SUM(K275:K276)</f>
        <v>0</v>
      </c>
      <c r="L274" s="59">
        <f>SUM(L275:L276)</f>
        <v>0</v>
      </c>
    </row>
    <row r="275" spans="1:12" ht="25.5" hidden="1" customHeight="1" collapsed="1">
      <c r="A275" s="48">
        <v>3</v>
      </c>
      <c r="B275" s="49">
        <v>2</v>
      </c>
      <c r="C275" s="49">
        <v>2</v>
      </c>
      <c r="D275" s="49">
        <v>2</v>
      </c>
      <c r="E275" s="49">
        <v>1</v>
      </c>
      <c r="F275" s="51">
        <v>1</v>
      </c>
      <c r="G275" s="50" t="s">
        <v>199</v>
      </c>
      <c r="H275" s="37">
        <v>245</v>
      </c>
      <c r="I275" s="55">
        <v>0</v>
      </c>
      <c r="J275" s="55">
        <v>0</v>
      </c>
      <c r="K275" s="55">
        <v>0</v>
      </c>
      <c r="L275" s="55">
        <v>0</v>
      </c>
    </row>
    <row r="276" spans="1:12" ht="25.5" hidden="1" customHeight="1" collapsed="1">
      <c r="A276" s="48">
        <v>3</v>
      </c>
      <c r="B276" s="49">
        <v>2</v>
      </c>
      <c r="C276" s="49">
        <v>2</v>
      </c>
      <c r="D276" s="49">
        <v>2</v>
      </c>
      <c r="E276" s="49">
        <v>1</v>
      </c>
      <c r="F276" s="51">
        <v>2</v>
      </c>
      <c r="G276" s="52" t="s">
        <v>200</v>
      </c>
      <c r="H276" s="37">
        <v>246</v>
      </c>
      <c r="I276" s="55">
        <v>0</v>
      </c>
      <c r="J276" s="55">
        <v>0</v>
      </c>
      <c r="K276" s="55">
        <v>0</v>
      </c>
      <c r="L276" s="55">
        <v>0</v>
      </c>
    </row>
    <row r="277" spans="1:12" ht="25.5" hidden="1" customHeight="1" collapsed="1">
      <c r="A277" s="48">
        <v>3</v>
      </c>
      <c r="B277" s="49">
        <v>2</v>
      </c>
      <c r="C277" s="49">
        <v>2</v>
      </c>
      <c r="D277" s="49">
        <v>3</v>
      </c>
      <c r="E277" s="49"/>
      <c r="F277" s="51"/>
      <c r="G277" s="50" t="s">
        <v>201</v>
      </c>
      <c r="H277" s="37">
        <v>247</v>
      </c>
      <c r="I277" s="38">
        <f>I278</f>
        <v>0</v>
      </c>
      <c r="J277" s="78">
        <f>J278</f>
        <v>0</v>
      </c>
      <c r="K277" s="39">
        <f>K278</f>
        <v>0</v>
      </c>
      <c r="L277" s="39">
        <f>L278</f>
        <v>0</v>
      </c>
    </row>
    <row r="278" spans="1:12" ht="30" hidden="1" customHeight="1" collapsed="1">
      <c r="A278" s="43">
        <v>3</v>
      </c>
      <c r="B278" s="49">
        <v>2</v>
      </c>
      <c r="C278" s="49">
        <v>2</v>
      </c>
      <c r="D278" s="49">
        <v>3</v>
      </c>
      <c r="E278" s="49">
        <v>1</v>
      </c>
      <c r="F278" s="51"/>
      <c r="G278" s="50" t="s">
        <v>201</v>
      </c>
      <c r="H278" s="37">
        <v>248</v>
      </c>
      <c r="I278" s="38">
        <f>I279+I280</f>
        <v>0</v>
      </c>
      <c r="J278" s="38">
        <f>J279+J280</f>
        <v>0</v>
      </c>
      <c r="K278" s="38">
        <f>K279+K280</f>
        <v>0</v>
      </c>
      <c r="L278" s="38">
        <f>L279+L280</f>
        <v>0</v>
      </c>
    </row>
    <row r="279" spans="1:12" ht="31.5" hidden="1" customHeight="1" collapsed="1">
      <c r="A279" s="43">
        <v>3</v>
      </c>
      <c r="B279" s="49">
        <v>2</v>
      </c>
      <c r="C279" s="49">
        <v>2</v>
      </c>
      <c r="D279" s="49">
        <v>3</v>
      </c>
      <c r="E279" s="49">
        <v>1</v>
      </c>
      <c r="F279" s="51">
        <v>1</v>
      </c>
      <c r="G279" s="50" t="s">
        <v>202</v>
      </c>
      <c r="H279" s="37">
        <v>249</v>
      </c>
      <c r="I279" s="55">
        <v>0</v>
      </c>
      <c r="J279" s="55">
        <v>0</v>
      </c>
      <c r="K279" s="55">
        <v>0</v>
      </c>
      <c r="L279" s="55">
        <v>0</v>
      </c>
    </row>
    <row r="280" spans="1:12" ht="25.5" hidden="1" customHeight="1" collapsed="1">
      <c r="A280" s="43">
        <v>3</v>
      </c>
      <c r="B280" s="49">
        <v>2</v>
      </c>
      <c r="C280" s="49">
        <v>2</v>
      </c>
      <c r="D280" s="49">
        <v>3</v>
      </c>
      <c r="E280" s="49">
        <v>1</v>
      </c>
      <c r="F280" s="51">
        <v>2</v>
      </c>
      <c r="G280" s="50" t="s">
        <v>203</v>
      </c>
      <c r="H280" s="37">
        <v>250</v>
      </c>
      <c r="I280" s="55">
        <v>0</v>
      </c>
      <c r="J280" s="55">
        <v>0</v>
      </c>
      <c r="K280" s="55">
        <v>0</v>
      </c>
      <c r="L280" s="55">
        <v>0</v>
      </c>
    </row>
    <row r="281" spans="1:12" ht="22.5" hidden="1" customHeight="1" collapsed="1">
      <c r="A281" s="48">
        <v>3</v>
      </c>
      <c r="B281" s="49">
        <v>2</v>
      </c>
      <c r="C281" s="49">
        <v>2</v>
      </c>
      <c r="D281" s="49">
        <v>4</v>
      </c>
      <c r="E281" s="49"/>
      <c r="F281" s="51"/>
      <c r="G281" s="50" t="s">
        <v>204</v>
      </c>
      <c r="H281" s="37">
        <v>251</v>
      </c>
      <c r="I281" s="38">
        <f>I282</f>
        <v>0</v>
      </c>
      <c r="J281" s="78">
        <f>J282</f>
        <v>0</v>
      </c>
      <c r="K281" s="39">
        <f>K282</f>
        <v>0</v>
      </c>
      <c r="L281" s="39">
        <f>L282</f>
        <v>0</v>
      </c>
    </row>
    <row r="282" spans="1:12" hidden="1" collapsed="1">
      <c r="A282" s="48">
        <v>3</v>
      </c>
      <c r="B282" s="49">
        <v>2</v>
      </c>
      <c r="C282" s="49">
        <v>2</v>
      </c>
      <c r="D282" s="49">
        <v>4</v>
      </c>
      <c r="E282" s="49">
        <v>1</v>
      </c>
      <c r="F282" s="51"/>
      <c r="G282" s="50" t="s">
        <v>204</v>
      </c>
      <c r="H282" s="37">
        <v>252</v>
      </c>
      <c r="I282" s="38">
        <f>SUM(I283:I284)</f>
        <v>0</v>
      </c>
      <c r="J282" s="78">
        <f>SUM(J283:J284)</f>
        <v>0</v>
      </c>
      <c r="K282" s="39">
        <f>SUM(K283:K284)</f>
        <v>0</v>
      </c>
      <c r="L282" s="39">
        <f>SUM(L283:L284)</f>
        <v>0</v>
      </c>
    </row>
    <row r="283" spans="1:12" ht="30.75" hidden="1" customHeight="1" collapsed="1">
      <c r="A283" s="48">
        <v>3</v>
      </c>
      <c r="B283" s="49">
        <v>2</v>
      </c>
      <c r="C283" s="49">
        <v>2</v>
      </c>
      <c r="D283" s="49">
        <v>4</v>
      </c>
      <c r="E283" s="49">
        <v>1</v>
      </c>
      <c r="F283" s="51">
        <v>1</v>
      </c>
      <c r="G283" s="50" t="s">
        <v>205</v>
      </c>
      <c r="H283" s="37">
        <v>253</v>
      </c>
      <c r="I283" s="55">
        <v>0</v>
      </c>
      <c r="J283" s="55">
        <v>0</v>
      </c>
      <c r="K283" s="55">
        <v>0</v>
      </c>
      <c r="L283" s="55">
        <v>0</v>
      </c>
    </row>
    <row r="284" spans="1:12" ht="27.75" hidden="1" customHeight="1" collapsed="1">
      <c r="A284" s="43">
        <v>3</v>
      </c>
      <c r="B284" s="41">
        <v>2</v>
      </c>
      <c r="C284" s="41">
        <v>2</v>
      </c>
      <c r="D284" s="41">
        <v>4</v>
      </c>
      <c r="E284" s="41">
        <v>1</v>
      </c>
      <c r="F284" s="44">
        <v>2</v>
      </c>
      <c r="G284" s="52" t="s">
        <v>206</v>
      </c>
      <c r="H284" s="37">
        <v>254</v>
      </c>
      <c r="I284" s="55">
        <v>0</v>
      </c>
      <c r="J284" s="55">
        <v>0</v>
      </c>
      <c r="K284" s="55">
        <v>0</v>
      </c>
      <c r="L284" s="55">
        <v>0</v>
      </c>
    </row>
    <row r="285" spans="1:12" ht="14.25" hidden="1" customHeight="1" collapsed="1">
      <c r="A285" s="48">
        <v>3</v>
      </c>
      <c r="B285" s="49">
        <v>2</v>
      </c>
      <c r="C285" s="49">
        <v>2</v>
      </c>
      <c r="D285" s="49">
        <v>5</v>
      </c>
      <c r="E285" s="49"/>
      <c r="F285" s="51"/>
      <c r="G285" s="50" t="s">
        <v>207</v>
      </c>
      <c r="H285" s="37">
        <v>255</v>
      </c>
      <c r="I285" s="38">
        <f t="shared" ref="I285:L286" si="27">I286</f>
        <v>0</v>
      </c>
      <c r="J285" s="78">
        <f t="shared" si="27"/>
        <v>0</v>
      </c>
      <c r="K285" s="39">
        <f t="shared" si="27"/>
        <v>0</v>
      </c>
      <c r="L285" s="39">
        <f t="shared" si="27"/>
        <v>0</v>
      </c>
    </row>
    <row r="286" spans="1:12" ht="15.75" hidden="1" customHeight="1" collapsed="1">
      <c r="A286" s="48">
        <v>3</v>
      </c>
      <c r="B286" s="49">
        <v>2</v>
      </c>
      <c r="C286" s="49">
        <v>2</v>
      </c>
      <c r="D286" s="49">
        <v>5</v>
      </c>
      <c r="E286" s="49">
        <v>1</v>
      </c>
      <c r="F286" s="51"/>
      <c r="G286" s="50" t="s">
        <v>207</v>
      </c>
      <c r="H286" s="37">
        <v>256</v>
      </c>
      <c r="I286" s="38">
        <f t="shared" si="27"/>
        <v>0</v>
      </c>
      <c r="J286" s="78">
        <f t="shared" si="27"/>
        <v>0</v>
      </c>
      <c r="K286" s="39">
        <f t="shared" si="27"/>
        <v>0</v>
      </c>
      <c r="L286" s="39">
        <f t="shared" si="27"/>
        <v>0</v>
      </c>
    </row>
    <row r="287" spans="1:12" ht="15.75" hidden="1" customHeight="1" collapsed="1">
      <c r="A287" s="48">
        <v>3</v>
      </c>
      <c r="B287" s="49">
        <v>2</v>
      </c>
      <c r="C287" s="49">
        <v>2</v>
      </c>
      <c r="D287" s="49">
        <v>5</v>
      </c>
      <c r="E287" s="49">
        <v>1</v>
      </c>
      <c r="F287" s="51">
        <v>1</v>
      </c>
      <c r="G287" s="50" t="s">
        <v>207</v>
      </c>
      <c r="H287" s="37">
        <v>257</v>
      </c>
      <c r="I287" s="55">
        <v>0</v>
      </c>
      <c r="J287" s="55">
        <v>0</v>
      </c>
      <c r="K287" s="55">
        <v>0</v>
      </c>
      <c r="L287" s="55">
        <v>0</v>
      </c>
    </row>
    <row r="288" spans="1:12" ht="14.25" hidden="1" customHeight="1" collapsed="1">
      <c r="A288" s="48">
        <v>3</v>
      </c>
      <c r="B288" s="49">
        <v>2</v>
      </c>
      <c r="C288" s="49">
        <v>2</v>
      </c>
      <c r="D288" s="49">
        <v>6</v>
      </c>
      <c r="E288" s="49"/>
      <c r="F288" s="51"/>
      <c r="G288" s="50" t="s">
        <v>190</v>
      </c>
      <c r="H288" s="37">
        <v>258</v>
      </c>
      <c r="I288" s="38">
        <f t="shared" ref="I288:L289" si="28">I289</f>
        <v>0</v>
      </c>
      <c r="J288" s="106">
        <f t="shared" si="28"/>
        <v>0</v>
      </c>
      <c r="K288" s="39">
        <f t="shared" si="28"/>
        <v>0</v>
      </c>
      <c r="L288" s="39">
        <f t="shared" si="28"/>
        <v>0</v>
      </c>
    </row>
    <row r="289" spans="1:12" ht="15" hidden="1" customHeight="1" collapsed="1">
      <c r="A289" s="48">
        <v>3</v>
      </c>
      <c r="B289" s="49">
        <v>2</v>
      </c>
      <c r="C289" s="49">
        <v>2</v>
      </c>
      <c r="D289" s="49">
        <v>6</v>
      </c>
      <c r="E289" s="49">
        <v>1</v>
      </c>
      <c r="F289" s="51"/>
      <c r="G289" s="50" t="s">
        <v>190</v>
      </c>
      <c r="H289" s="37">
        <v>259</v>
      </c>
      <c r="I289" s="38">
        <f t="shared" si="28"/>
        <v>0</v>
      </c>
      <c r="J289" s="106">
        <f t="shared" si="28"/>
        <v>0</v>
      </c>
      <c r="K289" s="39">
        <f t="shared" si="28"/>
        <v>0</v>
      </c>
      <c r="L289" s="39">
        <f t="shared" si="28"/>
        <v>0</v>
      </c>
    </row>
    <row r="290" spans="1:12" ht="15" hidden="1" customHeight="1" collapsed="1">
      <c r="A290" s="48">
        <v>3</v>
      </c>
      <c r="B290" s="70">
        <v>2</v>
      </c>
      <c r="C290" s="70">
        <v>2</v>
      </c>
      <c r="D290" s="49">
        <v>6</v>
      </c>
      <c r="E290" s="70">
        <v>1</v>
      </c>
      <c r="F290" s="71">
        <v>1</v>
      </c>
      <c r="G290" s="72" t="s">
        <v>190</v>
      </c>
      <c r="H290" s="37">
        <v>260</v>
      </c>
      <c r="I290" s="55">
        <v>0</v>
      </c>
      <c r="J290" s="55">
        <v>0</v>
      </c>
      <c r="K290" s="55">
        <v>0</v>
      </c>
      <c r="L290" s="55">
        <v>0</v>
      </c>
    </row>
    <row r="291" spans="1:12" ht="14.25" hidden="1" customHeight="1" collapsed="1">
      <c r="A291" s="52">
        <v>3</v>
      </c>
      <c r="B291" s="48">
        <v>2</v>
      </c>
      <c r="C291" s="49">
        <v>2</v>
      </c>
      <c r="D291" s="49">
        <v>7</v>
      </c>
      <c r="E291" s="49"/>
      <c r="F291" s="51"/>
      <c r="G291" s="50" t="s">
        <v>191</v>
      </c>
      <c r="H291" s="37">
        <v>261</v>
      </c>
      <c r="I291" s="38">
        <f>I292</f>
        <v>0</v>
      </c>
      <c r="J291" s="106">
        <f>J292</f>
        <v>0</v>
      </c>
      <c r="K291" s="39">
        <f>K292</f>
        <v>0</v>
      </c>
      <c r="L291" s="39">
        <f>L292</f>
        <v>0</v>
      </c>
    </row>
    <row r="292" spans="1:12" ht="15" hidden="1" customHeight="1" collapsed="1">
      <c r="A292" s="52">
        <v>3</v>
      </c>
      <c r="B292" s="48">
        <v>2</v>
      </c>
      <c r="C292" s="49">
        <v>2</v>
      </c>
      <c r="D292" s="49">
        <v>7</v>
      </c>
      <c r="E292" s="49">
        <v>1</v>
      </c>
      <c r="F292" s="51"/>
      <c r="G292" s="50" t="s">
        <v>191</v>
      </c>
      <c r="H292" s="37">
        <v>262</v>
      </c>
      <c r="I292" s="38">
        <f>I293+I294</f>
        <v>0</v>
      </c>
      <c r="J292" s="38">
        <f>J293+J294</f>
        <v>0</v>
      </c>
      <c r="K292" s="38">
        <f>K293+K294</f>
        <v>0</v>
      </c>
      <c r="L292" s="38">
        <f>L293+L294</f>
        <v>0</v>
      </c>
    </row>
    <row r="293" spans="1:12" ht="27.75" hidden="1" customHeight="1" collapsed="1">
      <c r="A293" s="52">
        <v>3</v>
      </c>
      <c r="B293" s="48">
        <v>2</v>
      </c>
      <c r="C293" s="48">
        <v>2</v>
      </c>
      <c r="D293" s="49">
        <v>7</v>
      </c>
      <c r="E293" s="49">
        <v>1</v>
      </c>
      <c r="F293" s="51">
        <v>1</v>
      </c>
      <c r="G293" s="50" t="s">
        <v>192</v>
      </c>
      <c r="H293" s="37">
        <v>263</v>
      </c>
      <c r="I293" s="55">
        <v>0</v>
      </c>
      <c r="J293" s="55">
        <v>0</v>
      </c>
      <c r="K293" s="55">
        <v>0</v>
      </c>
      <c r="L293" s="55">
        <v>0</v>
      </c>
    </row>
    <row r="294" spans="1:12" ht="25.5" hidden="1" customHeight="1" collapsed="1">
      <c r="A294" s="52">
        <v>3</v>
      </c>
      <c r="B294" s="48">
        <v>2</v>
      </c>
      <c r="C294" s="48">
        <v>2</v>
      </c>
      <c r="D294" s="49">
        <v>7</v>
      </c>
      <c r="E294" s="49">
        <v>1</v>
      </c>
      <c r="F294" s="51">
        <v>2</v>
      </c>
      <c r="G294" s="50" t="s">
        <v>193</v>
      </c>
      <c r="H294" s="37">
        <v>264</v>
      </c>
      <c r="I294" s="55">
        <v>0</v>
      </c>
      <c r="J294" s="55">
        <v>0</v>
      </c>
      <c r="K294" s="55">
        <v>0</v>
      </c>
      <c r="L294" s="55">
        <v>0</v>
      </c>
    </row>
    <row r="295" spans="1:12" ht="30" hidden="1" customHeight="1" collapsed="1">
      <c r="A295" s="56">
        <v>3</v>
      </c>
      <c r="B295" s="56">
        <v>3</v>
      </c>
      <c r="C295" s="33"/>
      <c r="D295" s="34"/>
      <c r="E295" s="34"/>
      <c r="F295" s="36"/>
      <c r="G295" s="35" t="s">
        <v>208</v>
      </c>
      <c r="H295" s="37">
        <v>265</v>
      </c>
      <c r="I295" s="38">
        <f>SUM(I296+I328)</f>
        <v>0</v>
      </c>
      <c r="J295" s="106">
        <f>SUM(J296+J328)</f>
        <v>0</v>
      </c>
      <c r="K295" s="39">
        <f>SUM(K296+K328)</f>
        <v>0</v>
      </c>
      <c r="L295" s="39">
        <f>SUM(L296+L328)</f>
        <v>0</v>
      </c>
    </row>
    <row r="296" spans="1:12" ht="40.5" hidden="1" customHeight="1" collapsed="1">
      <c r="A296" s="52">
        <v>3</v>
      </c>
      <c r="B296" s="52">
        <v>3</v>
      </c>
      <c r="C296" s="48">
        <v>1</v>
      </c>
      <c r="D296" s="49"/>
      <c r="E296" s="49"/>
      <c r="F296" s="51"/>
      <c r="G296" s="50" t="s">
        <v>209</v>
      </c>
      <c r="H296" s="37">
        <v>266</v>
      </c>
      <c r="I296" s="38">
        <f>SUM(I297+I306+I310+I314+I318+I321+I324)</f>
        <v>0</v>
      </c>
      <c r="J296" s="106">
        <f>SUM(J297+J306+J310+J314+J318+J321+J324)</f>
        <v>0</v>
      </c>
      <c r="K296" s="39">
        <f>SUM(K297+K306+K310+K314+K318+K321+K324)</f>
        <v>0</v>
      </c>
      <c r="L296" s="39">
        <f>SUM(L297+L306+L310+L314+L318+L321+L324)</f>
        <v>0</v>
      </c>
    </row>
    <row r="297" spans="1:12" ht="15" hidden="1" customHeight="1" collapsed="1">
      <c r="A297" s="52">
        <v>3</v>
      </c>
      <c r="B297" s="52">
        <v>3</v>
      </c>
      <c r="C297" s="48">
        <v>1</v>
      </c>
      <c r="D297" s="49">
        <v>1</v>
      </c>
      <c r="E297" s="49"/>
      <c r="F297" s="51"/>
      <c r="G297" s="50" t="s">
        <v>195</v>
      </c>
      <c r="H297" s="37">
        <v>267</v>
      </c>
      <c r="I297" s="38">
        <f>SUM(I298+I300+I303)</f>
        <v>0</v>
      </c>
      <c r="J297" s="38">
        <f>SUM(J298+J300+J303)</f>
        <v>0</v>
      </c>
      <c r="K297" s="38">
        <f>SUM(K298+K300+K303)</f>
        <v>0</v>
      </c>
      <c r="L297" s="38">
        <f>SUM(L298+L300+L303)</f>
        <v>0</v>
      </c>
    </row>
    <row r="298" spans="1:12" ht="12.75" hidden="1" customHeight="1" collapsed="1">
      <c r="A298" s="52">
        <v>3</v>
      </c>
      <c r="B298" s="52">
        <v>3</v>
      </c>
      <c r="C298" s="48">
        <v>1</v>
      </c>
      <c r="D298" s="49">
        <v>1</v>
      </c>
      <c r="E298" s="49">
        <v>1</v>
      </c>
      <c r="F298" s="51"/>
      <c r="G298" s="50" t="s">
        <v>173</v>
      </c>
      <c r="H298" s="37">
        <v>268</v>
      </c>
      <c r="I298" s="38">
        <f>SUM(I299:I299)</f>
        <v>0</v>
      </c>
      <c r="J298" s="106">
        <f>SUM(J299:J299)</f>
        <v>0</v>
      </c>
      <c r="K298" s="39">
        <f>SUM(K299:K299)</f>
        <v>0</v>
      </c>
      <c r="L298" s="39">
        <f>SUM(L299:L299)</f>
        <v>0</v>
      </c>
    </row>
    <row r="299" spans="1:12" ht="15" hidden="1" customHeight="1" collapsed="1">
      <c r="A299" s="52">
        <v>3</v>
      </c>
      <c r="B299" s="52">
        <v>3</v>
      </c>
      <c r="C299" s="48">
        <v>1</v>
      </c>
      <c r="D299" s="49">
        <v>1</v>
      </c>
      <c r="E299" s="49">
        <v>1</v>
      </c>
      <c r="F299" s="51">
        <v>1</v>
      </c>
      <c r="G299" s="50" t="s">
        <v>173</v>
      </c>
      <c r="H299" s="37">
        <v>269</v>
      </c>
      <c r="I299" s="55">
        <v>0</v>
      </c>
      <c r="J299" s="55">
        <v>0</v>
      </c>
      <c r="K299" s="55">
        <v>0</v>
      </c>
      <c r="L299" s="55">
        <v>0</v>
      </c>
    </row>
    <row r="300" spans="1:12" ht="14.25" hidden="1" customHeight="1" collapsed="1">
      <c r="A300" s="52">
        <v>3</v>
      </c>
      <c r="B300" s="52">
        <v>3</v>
      </c>
      <c r="C300" s="48">
        <v>1</v>
      </c>
      <c r="D300" s="49">
        <v>1</v>
      </c>
      <c r="E300" s="49">
        <v>2</v>
      </c>
      <c r="F300" s="51"/>
      <c r="G300" s="50" t="s">
        <v>196</v>
      </c>
      <c r="H300" s="37">
        <v>270</v>
      </c>
      <c r="I300" s="38">
        <f>SUM(I301:I302)</f>
        <v>0</v>
      </c>
      <c r="J300" s="38">
        <f>SUM(J301:J302)</f>
        <v>0</v>
      </c>
      <c r="K300" s="38">
        <f>SUM(K301:K302)</f>
        <v>0</v>
      </c>
      <c r="L300" s="38">
        <f>SUM(L301:L302)</f>
        <v>0</v>
      </c>
    </row>
    <row r="301" spans="1:12" ht="14.25" hidden="1" customHeight="1" collapsed="1">
      <c r="A301" s="52">
        <v>3</v>
      </c>
      <c r="B301" s="52">
        <v>3</v>
      </c>
      <c r="C301" s="48">
        <v>1</v>
      </c>
      <c r="D301" s="49">
        <v>1</v>
      </c>
      <c r="E301" s="49">
        <v>2</v>
      </c>
      <c r="F301" s="51">
        <v>1</v>
      </c>
      <c r="G301" s="50" t="s">
        <v>175</v>
      </c>
      <c r="H301" s="37">
        <v>271</v>
      </c>
      <c r="I301" s="55">
        <v>0</v>
      </c>
      <c r="J301" s="55">
        <v>0</v>
      </c>
      <c r="K301" s="55">
        <v>0</v>
      </c>
      <c r="L301" s="55">
        <v>0</v>
      </c>
    </row>
    <row r="302" spans="1:12" ht="14.25" hidden="1" customHeight="1" collapsed="1">
      <c r="A302" s="52">
        <v>3</v>
      </c>
      <c r="B302" s="52">
        <v>3</v>
      </c>
      <c r="C302" s="48">
        <v>1</v>
      </c>
      <c r="D302" s="49">
        <v>1</v>
      </c>
      <c r="E302" s="49">
        <v>2</v>
      </c>
      <c r="F302" s="51">
        <v>2</v>
      </c>
      <c r="G302" s="50" t="s">
        <v>176</v>
      </c>
      <c r="H302" s="37">
        <v>272</v>
      </c>
      <c r="I302" s="55">
        <v>0</v>
      </c>
      <c r="J302" s="55">
        <v>0</v>
      </c>
      <c r="K302" s="55">
        <v>0</v>
      </c>
      <c r="L302" s="55">
        <v>0</v>
      </c>
    </row>
    <row r="303" spans="1:12" ht="14.25" hidden="1" customHeight="1" collapsed="1">
      <c r="A303" s="52">
        <v>3</v>
      </c>
      <c r="B303" s="52">
        <v>3</v>
      </c>
      <c r="C303" s="48">
        <v>1</v>
      </c>
      <c r="D303" s="49">
        <v>1</v>
      </c>
      <c r="E303" s="49">
        <v>3</v>
      </c>
      <c r="F303" s="51"/>
      <c r="G303" s="50" t="s">
        <v>177</v>
      </c>
      <c r="H303" s="37">
        <v>273</v>
      </c>
      <c r="I303" s="38">
        <f>SUM(I304:I305)</f>
        <v>0</v>
      </c>
      <c r="J303" s="38">
        <f>SUM(J304:J305)</f>
        <v>0</v>
      </c>
      <c r="K303" s="38">
        <f>SUM(K304:K305)</f>
        <v>0</v>
      </c>
      <c r="L303" s="38">
        <f>SUM(L304:L305)</f>
        <v>0</v>
      </c>
    </row>
    <row r="304" spans="1:12" ht="14.25" hidden="1" customHeight="1" collapsed="1">
      <c r="A304" s="52">
        <v>3</v>
      </c>
      <c r="B304" s="52">
        <v>3</v>
      </c>
      <c r="C304" s="48">
        <v>1</v>
      </c>
      <c r="D304" s="49">
        <v>1</v>
      </c>
      <c r="E304" s="49">
        <v>3</v>
      </c>
      <c r="F304" s="51">
        <v>1</v>
      </c>
      <c r="G304" s="50" t="s">
        <v>210</v>
      </c>
      <c r="H304" s="37">
        <v>274</v>
      </c>
      <c r="I304" s="55">
        <v>0</v>
      </c>
      <c r="J304" s="55">
        <v>0</v>
      </c>
      <c r="K304" s="55">
        <v>0</v>
      </c>
      <c r="L304" s="55">
        <v>0</v>
      </c>
    </row>
    <row r="305" spans="1:12" ht="14.25" hidden="1" customHeight="1" collapsed="1">
      <c r="A305" s="52">
        <v>3</v>
      </c>
      <c r="B305" s="52">
        <v>3</v>
      </c>
      <c r="C305" s="48">
        <v>1</v>
      </c>
      <c r="D305" s="49">
        <v>1</v>
      </c>
      <c r="E305" s="49">
        <v>3</v>
      </c>
      <c r="F305" s="51">
        <v>2</v>
      </c>
      <c r="G305" s="50" t="s">
        <v>197</v>
      </c>
      <c r="H305" s="37">
        <v>275</v>
      </c>
      <c r="I305" s="55">
        <v>0</v>
      </c>
      <c r="J305" s="55">
        <v>0</v>
      </c>
      <c r="K305" s="55">
        <v>0</v>
      </c>
      <c r="L305" s="55">
        <v>0</v>
      </c>
    </row>
    <row r="306" spans="1:12" hidden="1" collapsed="1">
      <c r="A306" s="68">
        <v>3</v>
      </c>
      <c r="B306" s="43">
        <v>3</v>
      </c>
      <c r="C306" s="48">
        <v>1</v>
      </c>
      <c r="D306" s="49">
        <v>2</v>
      </c>
      <c r="E306" s="49"/>
      <c r="F306" s="51"/>
      <c r="G306" s="50" t="s">
        <v>211</v>
      </c>
      <c r="H306" s="37">
        <v>276</v>
      </c>
      <c r="I306" s="38">
        <f>I307</f>
        <v>0</v>
      </c>
      <c r="J306" s="106">
        <f>J307</f>
        <v>0</v>
      </c>
      <c r="K306" s="39">
        <f>K307</f>
        <v>0</v>
      </c>
      <c r="L306" s="39">
        <f>L307</f>
        <v>0</v>
      </c>
    </row>
    <row r="307" spans="1:12" ht="15" hidden="1" customHeight="1" collapsed="1">
      <c r="A307" s="68">
        <v>3</v>
      </c>
      <c r="B307" s="68">
        <v>3</v>
      </c>
      <c r="C307" s="43">
        <v>1</v>
      </c>
      <c r="D307" s="41">
        <v>2</v>
      </c>
      <c r="E307" s="41">
        <v>1</v>
      </c>
      <c r="F307" s="44"/>
      <c r="G307" s="50" t="s">
        <v>211</v>
      </c>
      <c r="H307" s="37">
        <v>277</v>
      </c>
      <c r="I307" s="58">
        <f>SUM(I308:I309)</f>
        <v>0</v>
      </c>
      <c r="J307" s="107">
        <f>SUM(J308:J309)</f>
        <v>0</v>
      </c>
      <c r="K307" s="59">
        <f>SUM(K308:K309)</f>
        <v>0</v>
      </c>
      <c r="L307" s="59">
        <f>SUM(L308:L309)</f>
        <v>0</v>
      </c>
    </row>
    <row r="308" spans="1:12" ht="15" hidden="1" customHeight="1" collapsed="1">
      <c r="A308" s="52">
        <v>3</v>
      </c>
      <c r="B308" s="52">
        <v>3</v>
      </c>
      <c r="C308" s="48">
        <v>1</v>
      </c>
      <c r="D308" s="49">
        <v>2</v>
      </c>
      <c r="E308" s="49">
        <v>1</v>
      </c>
      <c r="F308" s="51">
        <v>1</v>
      </c>
      <c r="G308" s="50" t="s">
        <v>212</v>
      </c>
      <c r="H308" s="37">
        <v>278</v>
      </c>
      <c r="I308" s="55">
        <v>0</v>
      </c>
      <c r="J308" s="55">
        <v>0</v>
      </c>
      <c r="K308" s="55">
        <v>0</v>
      </c>
      <c r="L308" s="55">
        <v>0</v>
      </c>
    </row>
    <row r="309" spans="1:12" ht="12.75" hidden="1" customHeight="1" collapsed="1">
      <c r="A309" s="60">
        <v>3</v>
      </c>
      <c r="B309" s="93">
        <v>3</v>
      </c>
      <c r="C309" s="69">
        <v>1</v>
      </c>
      <c r="D309" s="70">
        <v>2</v>
      </c>
      <c r="E309" s="70">
        <v>1</v>
      </c>
      <c r="F309" s="71">
        <v>2</v>
      </c>
      <c r="G309" s="72" t="s">
        <v>213</v>
      </c>
      <c r="H309" s="37">
        <v>279</v>
      </c>
      <c r="I309" s="55">
        <v>0</v>
      </c>
      <c r="J309" s="55">
        <v>0</v>
      </c>
      <c r="K309" s="55">
        <v>0</v>
      </c>
      <c r="L309" s="55">
        <v>0</v>
      </c>
    </row>
    <row r="310" spans="1:12" ht="15.75" hidden="1" customHeight="1" collapsed="1">
      <c r="A310" s="48">
        <v>3</v>
      </c>
      <c r="B310" s="50">
        <v>3</v>
      </c>
      <c r="C310" s="48">
        <v>1</v>
      </c>
      <c r="D310" s="49">
        <v>3</v>
      </c>
      <c r="E310" s="49"/>
      <c r="F310" s="51"/>
      <c r="G310" s="50" t="s">
        <v>214</v>
      </c>
      <c r="H310" s="37">
        <v>280</v>
      </c>
      <c r="I310" s="38">
        <f>I311</f>
        <v>0</v>
      </c>
      <c r="J310" s="106">
        <f>J311</f>
        <v>0</v>
      </c>
      <c r="K310" s="39">
        <f>K311</f>
        <v>0</v>
      </c>
      <c r="L310" s="39">
        <f>L311</f>
        <v>0</v>
      </c>
    </row>
    <row r="311" spans="1:12" ht="15.75" hidden="1" customHeight="1" collapsed="1">
      <c r="A311" s="48">
        <v>3</v>
      </c>
      <c r="B311" s="72">
        <v>3</v>
      </c>
      <c r="C311" s="69">
        <v>1</v>
      </c>
      <c r="D311" s="70">
        <v>3</v>
      </c>
      <c r="E311" s="70">
        <v>1</v>
      </c>
      <c r="F311" s="71"/>
      <c r="G311" s="50" t="s">
        <v>214</v>
      </c>
      <c r="H311" s="37">
        <v>281</v>
      </c>
      <c r="I311" s="39">
        <f>I312+I313</f>
        <v>0</v>
      </c>
      <c r="J311" s="39">
        <f>J312+J313</f>
        <v>0</v>
      </c>
      <c r="K311" s="39">
        <f>K312+K313</f>
        <v>0</v>
      </c>
      <c r="L311" s="39">
        <f>L312+L313</f>
        <v>0</v>
      </c>
    </row>
    <row r="312" spans="1:12" ht="27" hidden="1" customHeight="1" collapsed="1">
      <c r="A312" s="48">
        <v>3</v>
      </c>
      <c r="B312" s="50">
        <v>3</v>
      </c>
      <c r="C312" s="48">
        <v>1</v>
      </c>
      <c r="D312" s="49">
        <v>3</v>
      </c>
      <c r="E312" s="49">
        <v>1</v>
      </c>
      <c r="F312" s="51">
        <v>1</v>
      </c>
      <c r="G312" s="50" t="s">
        <v>215</v>
      </c>
      <c r="H312" s="37">
        <v>282</v>
      </c>
      <c r="I312" s="98">
        <v>0</v>
      </c>
      <c r="J312" s="98">
        <v>0</v>
      </c>
      <c r="K312" s="98">
        <v>0</v>
      </c>
      <c r="L312" s="97">
        <v>0</v>
      </c>
    </row>
    <row r="313" spans="1:12" ht="26.25" hidden="1" customHeight="1" collapsed="1">
      <c r="A313" s="48">
        <v>3</v>
      </c>
      <c r="B313" s="50">
        <v>3</v>
      </c>
      <c r="C313" s="48">
        <v>1</v>
      </c>
      <c r="D313" s="49">
        <v>3</v>
      </c>
      <c r="E313" s="49">
        <v>1</v>
      </c>
      <c r="F313" s="51">
        <v>2</v>
      </c>
      <c r="G313" s="50" t="s">
        <v>216</v>
      </c>
      <c r="H313" s="37">
        <v>283</v>
      </c>
      <c r="I313" s="55">
        <v>0</v>
      </c>
      <c r="J313" s="55">
        <v>0</v>
      </c>
      <c r="K313" s="55">
        <v>0</v>
      </c>
      <c r="L313" s="55">
        <v>0</v>
      </c>
    </row>
    <row r="314" spans="1:12" hidden="1" collapsed="1">
      <c r="A314" s="48">
        <v>3</v>
      </c>
      <c r="B314" s="50">
        <v>3</v>
      </c>
      <c r="C314" s="48">
        <v>1</v>
      </c>
      <c r="D314" s="49">
        <v>4</v>
      </c>
      <c r="E314" s="49"/>
      <c r="F314" s="51"/>
      <c r="G314" s="50" t="s">
        <v>217</v>
      </c>
      <c r="H314" s="37">
        <v>284</v>
      </c>
      <c r="I314" s="38">
        <f>I315</f>
        <v>0</v>
      </c>
      <c r="J314" s="106">
        <f>J315</f>
        <v>0</v>
      </c>
      <c r="K314" s="39">
        <f>K315</f>
        <v>0</v>
      </c>
      <c r="L314" s="39">
        <f>L315</f>
        <v>0</v>
      </c>
    </row>
    <row r="315" spans="1:12" ht="15" hidden="1" customHeight="1" collapsed="1">
      <c r="A315" s="52">
        <v>3</v>
      </c>
      <c r="B315" s="48">
        <v>3</v>
      </c>
      <c r="C315" s="49">
        <v>1</v>
      </c>
      <c r="D315" s="49">
        <v>4</v>
      </c>
      <c r="E315" s="49">
        <v>1</v>
      </c>
      <c r="F315" s="51"/>
      <c r="G315" s="50" t="s">
        <v>217</v>
      </c>
      <c r="H315" s="37">
        <v>285</v>
      </c>
      <c r="I315" s="38">
        <f>SUM(I316:I317)</f>
        <v>0</v>
      </c>
      <c r="J315" s="38">
        <f>SUM(J316:J317)</f>
        <v>0</v>
      </c>
      <c r="K315" s="38">
        <f>SUM(K316:K317)</f>
        <v>0</v>
      </c>
      <c r="L315" s="38">
        <f>SUM(L316:L317)</f>
        <v>0</v>
      </c>
    </row>
    <row r="316" spans="1:12" hidden="1" collapsed="1">
      <c r="A316" s="52">
        <v>3</v>
      </c>
      <c r="B316" s="48">
        <v>3</v>
      </c>
      <c r="C316" s="49">
        <v>1</v>
      </c>
      <c r="D316" s="49">
        <v>4</v>
      </c>
      <c r="E316" s="49">
        <v>1</v>
      </c>
      <c r="F316" s="51">
        <v>1</v>
      </c>
      <c r="G316" s="50" t="s">
        <v>218</v>
      </c>
      <c r="H316" s="37">
        <v>286</v>
      </c>
      <c r="I316" s="54">
        <v>0</v>
      </c>
      <c r="J316" s="55">
        <v>0</v>
      </c>
      <c r="K316" s="55">
        <v>0</v>
      </c>
      <c r="L316" s="54">
        <v>0</v>
      </c>
    </row>
    <row r="317" spans="1:12" ht="14.25" hidden="1" customHeight="1" collapsed="1">
      <c r="A317" s="48">
        <v>3</v>
      </c>
      <c r="B317" s="49">
        <v>3</v>
      </c>
      <c r="C317" s="49">
        <v>1</v>
      </c>
      <c r="D317" s="49">
        <v>4</v>
      </c>
      <c r="E317" s="49">
        <v>1</v>
      </c>
      <c r="F317" s="51">
        <v>2</v>
      </c>
      <c r="G317" s="50" t="s">
        <v>219</v>
      </c>
      <c r="H317" s="37">
        <v>287</v>
      </c>
      <c r="I317" s="55">
        <v>0</v>
      </c>
      <c r="J317" s="98">
        <v>0</v>
      </c>
      <c r="K317" s="98">
        <v>0</v>
      </c>
      <c r="L317" s="97">
        <v>0</v>
      </c>
    </row>
    <row r="318" spans="1:12" ht="15.75" hidden="1" customHeight="1" collapsed="1">
      <c r="A318" s="48">
        <v>3</v>
      </c>
      <c r="B318" s="49">
        <v>3</v>
      </c>
      <c r="C318" s="49">
        <v>1</v>
      </c>
      <c r="D318" s="49">
        <v>5</v>
      </c>
      <c r="E318" s="49"/>
      <c r="F318" s="51"/>
      <c r="G318" s="50" t="s">
        <v>220</v>
      </c>
      <c r="H318" s="37">
        <v>288</v>
      </c>
      <c r="I318" s="59">
        <f t="shared" ref="I318:L319" si="29">I319</f>
        <v>0</v>
      </c>
      <c r="J318" s="106">
        <f t="shared" si="29"/>
        <v>0</v>
      </c>
      <c r="K318" s="39">
        <f t="shared" si="29"/>
        <v>0</v>
      </c>
      <c r="L318" s="39">
        <f t="shared" si="29"/>
        <v>0</v>
      </c>
    </row>
    <row r="319" spans="1:12" ht="14.25" hidden="1" customHeight="1" collapsed="1">
      <c r="A319" s="43">
        <v>3</v>
      </c>
      <c r="B319" s="70">
        <v>3</v>
      </c>
      <c r="C319" s="70">
        <v>1</v>
      </c>
      <c r="D319" s="70">
        <v>5</v>
      </c>
      <c r="E319" s="70">
        <v>1</v>
      </c>
      <c r="F319" s="71"/>
      <c r="G319" s="50" t="s">
        <v>220</v>
      </c>
      <c r="H319" s="37">
        <v>289</v>
      </c>
      <c r="I319" s="39">
        <f t="shared" si="29"/>
        <v>0</v>
      </c>
      <c r="J319" s="107">
        <f t="shared" si="29"/>
        <v>0</v>
      </c>
      <c r="K319" s="59">
        <f t="shared" si="29"/>
        <v>0</v>
      </c>
      <c r="L319" s="59">
        <f t="shared" si="29"/>
        <v>0</v>
      </c>
    </row>
    <row r="320" spans="1:12" ht="14.25" hidden="1" customHeight="1" collapsed="1">
      <c r="A320" s="48">
        <v>3</v>
      </c>
      <c r="B320" s="49">
        <v>3</v>
      </c>
      <c r="C320" s="49">
        <v>1</v>
      </c>
      <c r="D320" s="49">
        <v>5</v>
      </c>
      <c r="E320" s="49">
        <v>1</v>
      </c>
      <c r="F320" s="51">
        <v>1</v>
      </c>
      <c r="G320" s="50" t="s">
        <v>221</v>
      </c>
      <c r="H320" s="37">
        <v>290</v>
      </c>
      <c r="I320" s="55">
        <v>0</v>
      </c>
      <c r="J320" s="98">
        <v>0</v>
      </c>
      <c r="K320" s="98">
        <v>0</v>
      </c>
      <c r="L320" s="97">
        <v>0</v>
      </c>
    </row>
    <row r="321" spans="1:16" ht="14.25" hidden="1" customHeight="1" collapsed="1">
      <c r="A321" s="48">
        <v>3</v>
      </c>
      <c r="B321" s="49">
        <v>3</v>
      </c>
      <c r="C321" s="49">
        <v>1</v>
      </c>
      <c r="D321" s="49">
        <v>6</v>
      </c>
      <c r="E321" s="49"/>
      <c r="F321" s="51"/>
      <c r="G321" s="50" t="s">
        <v>190</v>
      </c>
      <c r="H321" s="37">
        <v>291</v>
      </c>
      <c r="I321" s="39">
        <f t="shared" ref="I321:L322" si="30">I322</f>
        <v>0</v>
      </c>
      <c r="J321" s="106">
        <f t="shared" si="30"/>
        <v>0</v>
      </c>
      <c r="K321" s="39">
        <f t="shared" si="30"/>
        <v>0</v>
      </c>
      <c r="L321" s="39">
        <f t="shared" si="30"/>
        <v>0</v>
      </c>
    </row>
    <row r="322" spans="1:16" ht="13.5" hidden="1" customHeight="1" collapsed="1">
      <c r="A322" s="48">
        <v>3</v>
      </c>
      <c r="B322" s="49">
        <v>3</v>
      </c>
      <c r="C322" s="49">
        <v>1</v>
      </c>
      <c r="D322" s="49">
        <v>6</v>
      </c>
      <c r="E322" s="49">
        <v>1</v>
      </c>
      <c r="F322" s="51"/>
      <c r="G322" s="50" t="s">
        <v>190</v>
      </c>
      <c r="H322" s="37">
        <v>292</v>
      </c>
      <c r="I322" s="38">
        <f t="shared" si="30"/>
        <v>0</v>
      </c>
      <c r="J322" s="106">
        <f t="shared" si="30"/>
        <v>0</v>
      </c>
      <c r="K322" s="39">
        <f t="shared" si="30"/>
        <v>0</v>
      </c>
      <c r="L322" s="39">
        <f t="shared" si="30"/>
        <v>0</v>
      </c>
    </row>
    <row r="323" spans="1:16" ht="14.25" hidden="1" customHeight="1" collapsed="1">
      <c r="A323" s="48">
        <v>3</v>
      </c>
      <c r="B323" s="49">
        <v>3</v>
      </c>
      <c r="C323" s="49">
        <v>1</v>
      </c>
      <c r="D323" s="49">
        <v>6</v>
      </c>
      <c r="E323" s="49">
        <v>1</v>
      </c>
      <c r="F323" s="51">
        <v>1</v>
      </c>
      <c r="G323" s="50" t="s">
        <v>190</v>
      </c>
      <c r="H323" s="37">
        <v>293</v>
      </c>
      <c r="I323" s="98">
        <v>0</v>
      </c>
      <c r="J323" s="98">
        <v>0</v>
      </c>
      <c r="K323" s="98">
        <v>0</v>
      </c>
      <c r="L323" s="97">
        <v>0</v>
      </c>
    </row>
    <row r="324" spans="1:16" ht="15" hidden="1" customHeight="1" collapsed="1">
      <c r="A324" s="48">
        <v>3</v>
      </c>
      <c r="B324" s="49">
        <v>3</v>
      </c>
      <c r="C324" s="49">
        <v>1</v>
      </c>
      <c r="D324" s="49">
        <v>7</v>
      </c>
      <c r="E324" s="49"/>
      <c r="F324" s="51"/>
      <c r="G324" s="50" t="s">
        <v>222</v>
      </c>
      <c r="H324" s="37">
        <v>294</v>
      </c>
      <c r="I324" s="38">
        <f>I325</f>
        <v>0</v>
      </c>
      <c r="J324" s="106">
        <f>J325</f>
        <v>0</v>
      </c>
      <c r="K324" s="39">
        <f>K325</f>
        <v>0</v>
      </c>
      <c r="L324" s="39">
        <f>L325</f>
        <v>0</v>
      </c>
    </row>
    <row r="325" spans="1:16" ht="16.5" hidden="1" customHeight="1" collapsed="1">
      <c r="A325" s="48">
        <v>3</v>
      </c>
      <c r="B325" s="49">
        <v>3</v>
      </c>
      <c r="C325" s="49">
        <v>1</v>
      </c>
      <c r="D325" s="49">
        <v>7</v>
      </c>
      <c r="E325" s="49">
        <v>1</v>
      </c>
      <c r="F325" s="51"/>
      <c r="G325" s="50" t="s">
        <v>222</v>
      </c>
      <c r="H325" s="37">
        <v>295</v>
      </c>
      <c r="I325" s="38">
        <f>I326+I327</f>
        <v>0</v>
      </c>
      <c r="J325" s="38">
        <f>J326+J327</f>
        <v>0</v>
      </c>
      <c r="K325" s="38">
        <f>K326+K327</f>
        <v>0</v>
      </c>
      <c r="L325" s="38">
        <f>L326+L327</f>
        <v>0</v>
      </c>
    </row>
    <row r="326" spans="1:16" ht="27" hidden="1" customHeight="1" collapsed="1">
      <c r="A326" s="48">
        <v>3</v>
      </c>
      <c r="B326" s="49">
        <v>3</v>
      </c>
      <c r="C326" s="49">
        <v>1</v>
      </c>
      <c r="D326" s="49">
        <v>7</v>
      </c>
      <c r="E326" s="49">
        <v>1</v>
      </c>
      <c r="F326" s="51">
        <v>1</v>
      </c>
      <c r="G326" s="50" t="s">
        <v>223</v>
      </c>
      <c r="H326" s="37">
        <v>296</v>
      </c>
      <c r="I326" s="98">
        <v>0</v>
      </c>
      <c r="J326" s="98">
        <v>0</v>
      </c>
      <c r="K326" s="98">
        <v>0</v>
      </c>
      <c r="L326" s="97">
        <v>0</v>
      </c>
    </row>
    <row r="327" spans="1:16" ht="27.75" hidden="1" customHeight="1" collapsed="1">
      <c r="A327" s="48">
        <v>3</v>
      </c>
      <c r="B327" s="49">
        <v>3</v>
      </c>
      <c r="C327" s="49">
        <v>1</v>
      </c>
      <c r="D327" s="49">
        <v>7</v>
      </c>
      <c r="E327" s="49">
        <v>1</v>
      </c>
      <c r="F327" s="51">
        <v>2</v>
      </c>
      <c r="G327" s="50" t="s">
        <v>224</v>
      </c>
      <c r="H327" s="37">
        <v>297</v>
      </c>
      <c r="I327" s="55">
        <v>0</v>
      </c>
      <c r="J327" s="55">
        <v>0</v>
      </c>
      <c r="K327" s="55">
        <v>0</v>
      </c>
      <c r="L327" s="55">
        <v>0</v>
      </c>
    </row>
    <row r="328" spans="1:16" ht="38.25" hidden="1" customHeight="1" collapsed="1">
      <c r="A328" s="48">
        <v>3</v>
      </c>
      <c r="B328" s="49">
        <v>3</v>
      </c>
      <c r="C328" s="49">
        <v>2</v>
      </c>
      <c r="D328" s="49"/>
      <c r="E328" s="49"/>
      <c r="F328" s="51"/>
      <c r="G328" s="50" t="s">
        <v>225</v>
      </c>
      <c r="H328" s="37">
        <v>298</v>
      </c>
      <c r="I328" s="38">
        <f>SUM(I329+I338+I342+I346+I350+I353+I356)</f>
        <v>0</v>
      </c>
      <c r="J328" s="106">
        <f>SUM(J329+J338+J342+J346+J350+J353+J356)</f>
        <v>0</v>
      </c>
      <c r="K328" s="39">
        <f>SUM(K329+K338+K342+K346+K350+K353+K356)</f>
        <v>0</v>
      </c>
      <c r="L328" s="39">
        <f>SUM(L329+L338+L342+L346+L350+L353+L356)</f>
        <v>0</v>
      </c>
    </row>
    <row r="329" spans="1:16" ht="15" hidden="1" customHeight="1" collapsed="1">
      <c r="A329" s="48">
        <v>3</v>
      </c>
      <c r="B329" s="49">
        <v>3</v>
      </c>
      <c r="C329" s="49">
        <v>2</v>
      </c>
      <c r="D329" s="49">
        <v>1</v>
      </c>
      <c r="E329" s="49"/>
      <c r="F329" s="51"/>
      <c r="G329" s="50" t="s">
        <v>172</v>
      </c>
      <c r="H329" s="37">
        <v>299</v>
      </c>
      <c r="I329" s="38">
        <f>I330</f>
        <v>0</v>
      </c>
      <c r="J329" s="106">
        <f>J330</f>
        <v>0</v>
      </c>
      <c r="K329" s="39">
        <f>K330</f>
        <v>0</v>
      </c>
      <c r="L329" s="39">
        <f>L330</f>
        <v>0</v>
      </c>
    </row>
    <row r="330" spans="1:16" hidden="1" collapsed="1">
      <c r="A330" s="52">
        <v>3</v>
      </c>
      <c r="B330" s="48">
        <v>3</v>
      </c>
      <c r="C330" s="49">
        <v>2</v>
      </c>
      <c r="D330" s="50">
        <v>1</v>
      </c>
      <c r="E330" s="48">
        <v>1</v>
      </c>
      <c r="F330" s="51"/>
      <c r="G330" s="50" t="s">
        <v>172</v>
      </c>
      <c r="H330" s="37">
        <v>300</v>
      </c>
      <c r="I330" s="38">
        <f>SUM(I331:I331)</f>
        <v>0</v>
      </c>
      <c r="J330" s="38">
        <f>SUM(J331:J331)</f>
        <v>0</v>
      </c>
      <c r="K330" s="38">
        <f>SUM(K331:K331)</f>
        <v>0</v>
      </c>
      <c r="L330" s="38">
        <f>SUM(L331:L331)</f>
        <v>0</v>
      </c>
      <c r="M330" s="132"/>
      <c r="N330" s="132"/>
      <c r="O330" s="132"/>
      <c r="P330" s="132"/>
    </row>
    <row r="331" spans="1:16" ht="13.5" hidden="1" customHeight="1" collapsed="1">
      <c r="A331" s="52">
        <v>3</v>
      </c>
      <c r="B331" s="48">
        <v>3</v>
      </c>
      <c r="C331" s="49">
        <v>2</v>
      </c>
      <c r="D331" s="50">
        <v>1</v>
      </c>
      <c r="E331" s="48">
        <v>1</v>
      </c>
      <c r="F331" s="51">
        <v>1</v>
      </c>
      <c r="G331" s="50" t="s">
        <v>173</v>
      </c>
      <c r="H331" s="37">
        <v>301</v>
      </c>
      <c r="I331" s="98">
        <v>0</v>
      </c>
      <c r="J331" s="98">
        <v>0</v>
      </c>
      <c r="K331" s="98">
        <v>0</v>
      </c>
      <c r="L331" s="97">
        <v>0</v>
      </c>
    </row>
    <row r="332" spans="1:16" hidden="1" collapsed="1">
      <c r="A332" s="52">
        <v>3</v>
      </c>
      <c r="B332" s="48">
        <v>3</v>
      </c>
      <c r="C332" s="49">
        <v>2</v>
      </c>
      <c r="D332" s="50">
        <v>1</v>
      </c>
      <c r="E332" s="48">
        <v>2</v>
      </c>
      <c r="F332" s="51"/>
      <c r="G332" s="72" t="s">
        <v>196</v>
      </c>
      <c r="H332" s="37">
        <v>302</v>
      </c>
      <c r="I332" s="38">
        <f>SUM(I333:I334)</f>
        <v>0</v>
      </c>
      <c r="J332" s="38">
        <f>SUM(J333:J334)</f>
        <v>0</v>
      </c>
      <c r="K332" s="38">
        <f>SUM(K333:K334)</f>
        <v>0</v>
      </c>
      <c r="L332" s="38">
        <f>SUM(L333:L334)</f>
        <v>0</v>
      </c>
    </row>
    <row r="333" spans="1:16" hidden="1" collapsed="1">
      <c r="A333" s="52">
        <v>3</v>
      </c>
      <c r="B333" s="48">
        <v>3</v>
      </c>
      <c r="C333" s="49">
        <v>2</v>
      </c>
      <c r="D333" s="50">
        <v>1</v>
      </c>
      <c r="E333" s="48">
        <v>2</v>
      </c>
      <c r="F333" s="51">
        <v>1</v>
      </c>
      <c r="G333" s="72" t="s">
        <v>175</v>
      </c>
      <c r="H333" s="37">
        <v>303</v>
      </c>
      <c r="I333" s="98">
        <v>0</v>
      </c>
      <c r="J333" s="98">
        <v>0</v>
      </c>
      <c r="K333" s="98">
        <v>0</v>
      </c>
      <c r="L333" s="97">
        <v>0</v>
      </c>
    </row>
    <row r="334" spans="1:16" hidden="1" collapsed="1">
      <c r="A334" s="52">
        <v>3</v>
      </c>
      <c r="B334" s="48">
        <v>3</v>
      </c>
      <c r="C334" s="49">
        <v>2</v>
      </c>
      <c r="D334" s="50">
        <v>1</v>
      </c>
      <c r="E334" s="48">
        <v>2</v>
      </c>
      <c r="F334" s="51">
        <v>2</v>
      </c>
      <c r="G334" s="72" t="s">
        <v>176</v>
      </c>
      <c r="H334" s="37">
        <v>304</v>
      </c>
      <c r="I334" s="55">
        <v>0</v>
      </c>
      <c r="J334" s="55">
        <v>0</v>
      </c>
      <c r="K334" s="55">
        <v>0</v>
      </c>
      <c r="L334" s="55">
        <v>0</v>
      </c>
    </row>
    <row r="335" spans="1:16" hidden="1" collapsed="1">
      <c r="A335" s="52">
        <v>3</v>
      </c>
      <c r="B335" s="48">
        <v>3</v>
      </c>
      <c r="C335" s="49">
        <v>2</v>
      </c>
      <c r="D335" s="50">
        <v>1</v>
      </c>
      <c r="E335" s="48">
        <v>3</v>
      </c>
      <c r="F335" s="51"/>
      <c r="G335" s="72" t="s">
        <v>177</v>
      </c>
      <c r="H335" s="37">
        <v>305</v>
      </c>
      <c r="I335" s="38">
        <f>SUM(I336:I337)</f>
        <v>0</v>
      </c>
      <c r="J335" s="38">
        <f>SUM(J336:J337)</f>
        <v>0</v>
      </c>
      <c r="K335" s="38">
        <f>SUM(K336:K337)</f>
        <v>0</v>
      </c>
      <c r="L335" s="38">
        <f>SUM(L336:L337)</f>
        <v>0</v>
      </c>
    </row>
    <row r="336" spans="1:16" hidden="1" collapsed="1">
      <c r="A336" s="52">
        <v>3</v>
      </c>
      <c r="B336" s="48">
        <v>3</v>
      </c>
      <c r="C336" s="49">
        <v>2</v>
      </c>
      <c r="D336" s="50">
        <v>1</v>
      </c>
      <c r="E336" s="48">
        <v>3</v>
      </c>
      <c r="F336" s="51">
        <v>1</v>
      </c>
      <c r="G336" s="72" t="s">
        <v>178</v>
      </c>
      <c r="H336" s="37">
        <v>306</v>
      </c>
      <c r="I336" s="55">
        <v>0</v>
      </c>
      <c r="J336" s="55">
        <v>0</v>
      </c>
      <c r="K336" s="55">
        <v>0</v>
      </c>
      <c r="L336" s="55">
        <v>0</v>
      </c>
    </row>
    <row r="337" spans="1:12" hidden="1" collapsed="1">
      <c r="A337" s="52">
        <v>3</v>
      </c>
      <c r="B337" s="48">
        <v>3</v>
      </c>
      <c r="C337" s="49">
        <v>2</v>
      </c>
      <c r="D337" s="50">
        <v>1</v>
      </c>
      <c r="E337" s="48">
        <v>3</v>
      </c>
      <c r="F337" s="51">
        <v>2</v>
      </c>
      <c r="G337" s="72" t="s">
        <v>197</v>
      </c>
      <c r="H337" s="37">
        <v>307</v>
      </c>
      <c r="I337" s="73">
        <v>0</v>
      </c>
      <c r="J337" s="108">
        <v>0</v>
      </c>
      <c r="K337" s="73">
        <v>0</v>
      </c>
      <c r="L337" s="73">
        <v>0</v>
      </c>
    </row>
    <row r="338" spans="1:12" hidden="1" collapsed="1">
      <c r="A338" s="60">
        <v>3</v>
      </c>
      <c r="B338" s="60">
        <v>3</v>
      </c>
      <c r="C338" s="69">
        <v>2</v>
      </c>
      <c r="D338" s="72">
        <v>2</v>
      </c>
      <c r="E338" s="69"/>
      <c r="F338" s="71"/>
      <c r="G338" s="72" t="s">
        <v>211</v>
      </c>
      <c r="H338" s="37">
        <v>308</v>
      </c>
      <c r="I338" s="65">
        <f>I339</f>
        <v>0</v>
      </c>
      <c r="J338" s="109">
        <f>J339</f>
        <v>0</v>
      </c>
      <c r="K338" s="66">
        <f>K339</f>
        <v>0</v>
      </c>
      <c r="L338" s="66">
        <f>L339</f>
        <v>0</v>
      </c>
    </row>
    <row r="339" spans="1:12" hidden="1" collapsed="1">
      <c r="A339" s="52">
        <v>3</v>
      </c>
      <c r="B339" s="52">
        <v>3</v>
      </c>
      <c r="C339" s="48">
        <v>2</v>
      </c>
      <c r="D339" s="50">
        <v>2</v>
      </c>
      <c r="E339" s="48">
        <v>1</v>
      </c>
      <c r="F339" s="51"/>
      <c r="G339" s="72" t="s">
        <v>211</v>
      </c>
      <c r="H339" s="37">
        <v>309</v>
      </c>
      <c r="I339" s="38">
        <f>SUM(I340:I341)</f>
        <v>0</v>
      </c>
      <c r="J339" s="78">
        <f>SUM(J340:J341)</f>
        <v>0</v>
      </c>
      <c r="K339" s="39">
        <f>SUM(K340:K341)</f>
        <v>0</v>
      </c>
      <c r="L339" s="39">
        <f>SUM(L340:L341)</f>
        <v>0</v>
      </c>
    </row>
    <row r="340" spans="1:12" hidden="1" collapsed="1">
      <c r="A340" s="52">
        <v>3</v>
      </c>
      <c r="B340" s="52">
        <v>3</v>
      </c>
      <c r="C340" s="48">
        <v>2</v>
      </c>
      <c r="D340" s="50">
        <v>2</v>
      </c>
      <c r="E340" s="52">
        <v>1</v>
      </c>
      <c r="F340" s="82">
        <v>1</v>
      </c>
      <c r="G340" s="50" t="s">
        <v>212</v>
      </c>
      <c r="H340" s="37">
        <v>310</v>
      </c>
      <c r="I340" s="55">
        <v>0</v>
      </c>
      <c r="J340" s="55">
        <v>0</v>
      </c>
      <c r="K340" s="55">
        <v>0</v>
      </c>
      <c r="L340" s="55">
        <v>0</v>
      </c>
    </row>
    <row r="341" spans="1:12" hidden="1" collapsed="1">
      <c r="A341" s="60">
        <v>3</v>
      </c>
      <c r="B341" s="60">
        <v>3</v>
      </c>
      <c r="C341" s="61">
        <v>2</v>
      </c>
      <c r="D341" s="62">
        <v>2</v>
      </c>
      <c r="E341" s="63">
        <v>1</v>
      </c>
      <c r="F341" s="90">
        <v>2</v>
      </c>
      <c r="G341" s="63" t="s">
        <v>213</v>
      </c>
      <c r="H341" s="37">
        <v>311</v>
      </c>
      <c r="I341" s="55">
        <v>0</v>
      </c>
      <c r="J341" s="55">
        <v>0</v>
      </c>
      <c r="K341" s="55">
        <v>0</v>
      </c>
      <c r="L341" s="55">
        <v>0</v>
      </c>
    </row>
    <row r="342" spans="1:12" ht="23.25" hidden="1" customHeight="1" collapsed="1">
      <c r="A342" s="52">
        <v>3</v>
      </c>
      <c r="B342" s="52">
        <v>3</v>
      </c>
      <c r="C342" s="48">
        <v>2</v>
      </c>
      <c r="D342" s="49">
        <v>3</v>
      </c>
      <c r="E342" s="50"/>
      <c r="F342" s="82"/>
      <c r="G342" s="50" t="s">
        <v>214</v>
      </c>
      <c r="H342" s="37">
        <v>312</v>
      </c>
      <c r="I342" s="38">
        <f>I343</f>
        <v>0</v>
      </c>
      <c r="J342" s="78">
        <f>J343</f>
        <v>0</v>
      </c>
      <c r="K342" s="39">
        <f>K343</f>
        <v>0</v>
      </c>
      <c r="L342" s="39">
        <f>L343</f>
        <v>0</v>
      </c>
    </row>
    <row r="343" spans="1:12" ht="13.5" hidden="1" customHeight="1" collapsed="1">
      <c r="A343" s="52">
        <v>3</v>
      </c>
      <c r="B343" s="52">
        <v>3</v>
      </c>
      <c r="C343" s="48">
        <v>2</v>
      </c>
      <c r="D343" s="49">
        <v>3</v>
      </c>
      <c r="E343" s="50">
        <v>1</v>
      </c>
      <c r="F343" s="82"/>
      <c r="G343" s="50" t="s">
        <v>214</v>
      </c>
      <c r="H343" s="37">
        <v>313</v>
      </c>
      <c r="I343" s="38">
        <f>I344+I345</f>
        <v>0</v>
      </c>
      <c r="J343" s="38">
        <f>J344+J345</f>
        <v>0</v>
      </c>
      <c r="K343" s="38">
        <f>K344+K345</f>
        <v>0</v>
      </c>
      <c r="L343" s="38">
        <f>L344+L345</f>
        <v>0</v>
      </c>
    </row>
    <row r="344" spans="1:12" ht="28.5" hidden="1" customHeight="1" collapsed="1">
      <c r="A344" s="52">
        <v>3</v>
      </c>
      <c r="B344" s="52">
        <v>3</v>
      </c>
      <c r="C344" s="48">
        <v>2</v>
      </c>
      <c r="D344" s="49">
        <v>3</v>
      </c>
      <c r="E344" s="50">
        <v>1</v>
      </c>
      <c r="F344" s="82">
        <v>1</v>
      </c>
      <c r="G344" s="50" t="s">
        <v>215</v>
      </c>
      <c r="H344" s="37">
        <v>314</v>
      </c>
      <c r="I344" s="98">
        <v>0</v>
      </c>
      <c r="J344" s="98">
        <v>0</v>
      </c>
      <c r="K344" s="98">
        <v>0</v>
      </c>
      <c r="L344" s="97">
        <v>0</v>
      </c>
    </row>
    <row r="345" spans="1:12" ht="27.75" hidden="1" customHeight="1" collapsed="1">
      <c r="A345" s="52">
        <v>3</v>
      </c>
      <c r="B345" s="52">
        <v>3</v>
      </c>
      <c r="C345" s="48">
        <v>2</v>
      </c>
      <c r="D345" s="49">
        <v>3</v>
      </c>
      <c r="E345" s="50">
        <v>1</v>
      </c>
      <c r="F345" s="82">
        <v>2</v>
      </c>
      <c r="G345" s="50" t="s">
        <v>216</v>
      </c>
      <c r="H345" s="37">
        <v>315</v>
      </c>
      <c r="I345" s="55">
        <v>0</v>
      </c>
      <c r="J345" s="55">
        <v>0</v>
      </c>
      <c r="K345" s="55">
        <v>0</v>
      </c>
      <c r="L345" s="55">
        <v>0</v>
      </c>
    </row>
    <row r="346" spans="1:12" hidden="1" collapsed="1">
      <c r="A346" s="52">
        <v>3</v>
      </c>
      <c r="B346" s="52">
        <v>3</v>
      </c>
      <c r="C346" s="48">
        <v>2</v>
      </c>
      <c r="D346" s="49">
        <v>4</v>
      </c>
      <c r="E346" s="49"/>
      <c r="F346" s="51"/>
      <c r="G346" s="50" t="s">
        <v>217</v>
      </c>
      <c r="H346" s="37">
        <v>316</v>
      </c>
      <c r="I346" s="38">
        <f>I347</f>
        <v>0</v>
      </c>
      <c r="J346" s="78">
        <f>J347</f>
        <v>0</v>
      </c>
      <c r="K346" s="39">
        <f>K347</f>
        <v>0</v>
      </c>
      <c r="L346" s="39">
        <f>L347</f>
        <v>0</v>
      </c>
    </row>
    <row r="347" spans="1:12" hidden="1" collapsed="1">
      <c r="A347" s="68">
        <v>3</v>
      </c>
      <c r="B347" s="68">
        <v>3</v>
      </c>
      <c r="C347" s="43">
        <v>2</v>
      </c>
      <c r="D347" s="41">
        <v>4</v>
      </c>
      <c r="E347" s="41">
        <v>1</v>
      </c>
      <c r="F347" s="44"/>
      <c r="G347" s="50" t="s">
        <v>217</v>
      </c>
      <c r="H347" s="37">
        <v>317</v>
      </c>
      <c r="I347" s="58">
        <f>SUM(I348:I349)</f>
        <v>0</v>
      </c>
      <c r="J347" s="79">
        <f>SUM(J348:J349)</f>
        <v>0</v>
      </c>
      <c r="K347" s="59">
        <f>SUM(K348:K349)</f>
        <v>0</v>
      </c>
      <c r="L347" s="59">
        <f>SUM(L348:L349)</f>
        <v>0</v>
      </c>
    </row>
    <row r="348" spans="1:12" ht="15.75" hidden="1" customHeight="1" collapsed="1">
      <c r="A348" s="52">
        <v>3</v>
      </c>
      <c r="B348" s="52">
        <v>3</v>
      </c>
      <c r="C348" s="48">
        <v>2</v>
      </c>
      <c r="D348" s="49">
        <v>4</v>
      </c>
      <c r="E348" s="49">
        <v>1</v>
      </c>
      <c r="F348" s="51">
        <v>1</v>
      </c>
      <c r="G348" s="50" t="s">
        <v>218</v>
      </c>
      <c r="H348" s="37">
        <v>318</v>
      </c>
      <c r="I348" s="55">
        <v>0</v>
      </c>
      <c r="J348" s="55">
        <v>0</v>
      </c>
      <c r="K348" s="55">
        <v>0</v>
      </c>
      <c r="L348" s="55">
        <v>0</v>
      </c>
    </row>
    <row r="349" spans="1:12" hidden="1" collapsed="1">
      <c r="A349" s="52">
        <v>3</v>
      </c>
      <c r="B349" s="52">
        <v>3</v>
      </c>
      <c r="C349" s="48">
        <v>2</v>
      </c>
      <c r="D349" s="49">
        <v>4</v>
      </c>
      <c r="E349" s="49">
        <v>1</v>
      </c>
      <c r="F349" s="51">
        <v>2</v>
      </c>
      <c r="G349" s="50" t="s">
        <v>226</v>
      </c>
      <c r="H349" s="37">
        <v>319</v>
      </c>
      <c r="I349" s="55">
        <v>0</v>
      </c>
      <c r="J349" s="55">
        <v>0</v>
      </c>
      <c r="K349" s="55">
        <v>0</v>
      </c>
      <c r="L349" s="55">
        <v>0</v>
      </c>
    </row>
    <row r="350" spans="1:12" hidden="1" collapsed="1">
      <c r="A350" s="52">
        <v>3</v>
      </c>
      <c r="B350" s="52">
        <v>3</v>
      </c>
      <c r="C350" s="48">
        <v>2</v>
      </c>
      <c r="D350" s="49">
        <v>5</v>
      </c>
      <c r="E350" s="49"/>
      <c r="F350" s="51"/>
      <c r="G350" s="50" t="s">
        <v>220</v>
      </c>
      <c r="H350" s="37">
        <v>320</v>
      </c>
      <c r="I350" s="38">
        <f t="shared" ref="I350:L351" si="31">I351</f>
        <v>0</v>
      </c>
      <c r="J350" s="78">
        <f t="shared" si="31"/>
        <v>0</v>
      </c>
      <c r="K350" s="39">
        <f t="shared" si="31"/>
        <v>0</v>
      </c>
      <c r="L350" s="39">
        <f t="shared" si="31"/>
        <v>0</v>
      </c>
    </row>
    <row r="351" spans="1:12" hidden="1" collapsed="1">
      <c r="A351" s="68">
        <v>3</v>
      </c>
      <c r="B351" s="68">
        <v>3</v>
      </c>
      <c r="C351" s="43">
        <v>2</v>
      </c>
      <c r="D351" s="41">
        <v>5</v>
      </c>
      <c r="E351" s="41">
        <v>1</v>
      </c>
      <c r="F351" s="44"/>
      <c r="G351" s="50" t="s">
        <v>220</v>
      </c>
      <c r="H351" s="37">
        <v>321</v>
      </c>
      <c r="I351" s="58">
        <f t="shared" si="31"/>
        <v>0</v>
      </c>
      <c r="J351" s="79">
        <f t="shared" si="31"/>
        <v>0</v>
      </c>
      <c r="K351" s="59">
        <f t="shared" si="31"/>
        <v>0</v>
      </c>
      <c r="L351" s="59">
        <f t="shared" si="31"/>
        <v>0</v>
      </c>
    </row>
    <row r="352" spans="1:12" hidden="1" collapsed="1">
      <c r="A352" s="52">
        <v>3</v>
      </c>
      <c r="B352" s="52">
        <v>3</v>
      </c>
      <c r="C352" s="48">
        <v>2</v>
      </c>
      <c r="D352" s="49">
        <v>5</v>
      </c>
      <c r="E352" s="49">
        <v>1</v>
      </c>
      <c r="F352" s="51">
        <v>1</v>
      </c>
      <c r="G352" s="50" t="s">
        <v>220</v>
      </c>
      <c r="H352" s="37">
        <v>322</v>
      </c>
      <c r="I352" s="98">
        <v>0</v>
      </c>
      <c r="J352" s="98">
        <v>0</v>
      </c>
      <c r="K352" s="98">
        <v>0</v>
      </c>
      <c r="L352" s="97">
        <v>0</v>
      </c>
    </row>
    <row r="353" spans="1:12" ht="16.5" hidden="1" customHeight="1" collapsed="1">
      <c r="A353" s="52">
        <v>3</v>
      </c>
      <c r="B353" s="52">
        <v>3</v>
      </c>
      <c r="C353" s="48">
        <v>2</v>
      </c>
      <c r="D353" s="49">
        <v>6</v>
      </c>
      <c r="E353" s="49"/>
      <c r="F353" s="51"/>
      <c r="G353" s="50" t="s">
        <v>190</v>
      </c>
      <c r="H353" s="37">
        <v>323</v>
      </c>
      <c r="I353" s="38">
        <f t="shared" ref="I353:L354" si="32">I354</f>
        <v>0</v>
      </c>
      <c r="J353" s="78">
        <f t="shared" si="32"/>
        <v>0</v>
      </c>
      <c r="K353" s="39">
        <f t="shared" si="32"/>
        <v>0</v>
      </c>
      <c r="L353" s="39">
        <f t="shared" si="32"/>
        <v>0</v>
      </c>
    </row>
    <row r="354" spans="1:12" ht="15" hidden="1" customHeight="1" collapsed="1">
      <c r="A354" s="52">
        <v>3</v>
      </c>
      <c r="B354" s="52">
        <v>3</v>
      </c>
      <c r="C354" s="48">
        <v>2</v>
      </c>
      <c r="D354" s="49">
        <v>6</v>
      </c>
      <c r="E354" s="49">
        <v>1</v>
      </c>
      <c r="F354" s="51"/>
      <c r="G354" s="50" t="s">
        <v>190</v>
      </c>
      <c r="H354" s="37">
        <v>324</v>
      </c>
      <c r="I354" s="38">
        <f t="shared" si="32"/>
        <v>0</v>
      </c>
      <c r="J354" s="78">
        <f t="shared" si="32"/>
        <v>0</v>
      </c>
      <c r="K354" s="39">
        <f t="shared" si="32"/>
        <v>0</v>
      </c>
      <c r="L354" s="39">
        <f t="shared" si="32"/>
        <v>0</v>
      </c>
    </row>
    <row r="355" spans="1:12" ht="13.5" hidden="1" customHeight="1" collapsed="1">
      <c r="A355" s="60">
        <v>3</v>
      </c>
      <c r="B355" s="60">
        <v>3</v>
      </c>
      <c r="C355" s="61">
        <v>2</v>
      </c>
      <c r="D355" s="62">
        <v>6</v>
      </c>
      <c r="E355" s="62">
        <v>1</v>
      </c>
      <c r="F355" s="64">
        <v>1</v>
      </c>
      <c r="G355" s="63" t="s">
        <v>190</v>
      </c>
      <c r="H355" s="37">
        <v>325</v>
      </c>
      <c r="I355" s="98">
        <v>0</v>
      </c>
      <c r="J355" s="98">
        <v>0</v>
      </c>
      <c r="K355" s="98">
        <v>0</v>
      </c>
      <c r="L355" s="97">
        <v>0</v>
      </c>
    </row>
    <row r="356" spans="1:12" ht="15" hidden="1" customHeight="1" collapsed="1">
      <c r="A356" s="52">
        <v>3</v>
      </c>
      <c r="B356" s="52">
        <v>3</v>
      </c>
      <c r="C356" s="48">
        <v>2</v>
      </c>
      <c r="D356" s="49">
        <v>7</v>
      </c>
      <c r="E356" s="49"/>
      <c r="F356" s="51"/>
      <c r="G356" s="50" t="s">
        <v>222</v>
      </c>
      <c r="H356" s="37">
        <v>326</v>
      </c>
      <c r="I356" s="38">
        <f>I357</f>
        <v>0</v>
      </c>
      <c r="J356" s="78">
        <f>J357</f>
        <v>0</v>
      </c>
      <c r="K356" s="39">
        <f>K357</f>
        <v>0</v>
      </c>
      <c r="L356" s="39">
        <f>L357</f>
        <v>0</v>
      </c>
    </row>
    <row r="357" spans="1:12" ht="12.75" hidden="1" customHeight="1" collapsed="1">
      <c r="A357" s="60">
        <v>3</v>
      </c>
      <c r="B357" s="60">
        <v>3</v>
      </c>
      <c r="C357" s="61">
        <v>2</v>
      </c>
      <c r="D357" s="62">
        <v>7</v>
      </c>
      <c r="E357" s="62">
        <v>1</v>
      </c>
      <c r="F357" s="64"/>
      <c r="G357" s="50" t="s">
        <v>222</v>
      </c>
      <c r="H357" s="37">
        <v>327</v>
      </c>
      <c r="I357" s="38">
        <f>SUM(I358:I359)</f>
        <v>0</v>
      </c>
      <c r="J357" s="38">
        <f>SUM(J358:J359)</f>
        <v>0</v>
      </c>
      <c r="K357" s="38">
        <f>SUM(K358:K359)</f>
        <v>0</v>
      </c>
      <c r="L357" s="38">
        <f>SUM(L358:L359)</f>
        <v>0</v>
      </c>
    </row>
    <row r="358" spans="1:12" ht="27" hidden="1" customHeight="1" collapsed="1">
      <c r="A358" s="52">
        <v>3</v>
      </c>
      <c r="B358" s="52">
        <v>3</v>
      </c>
      <c r="C358" s="48">
        <v>2</v>
      </c>
      <c r="D358" s="49">
        <v>7</v>
      </c>
      <c r="E358" s="49">
        <v>1</v>
      </c>
      <c r="F358" s="51">
        <v>1</v>
      </c>
      <c r="G358" s="50" t="s">
        <v>223</v>
      </c>
      <c r="H358" s="37">
        <v>328</v>
      </c>
      <c r="I358" s="98">
        <v>0</v>
      </c>
      <c r="J358" s="98">
        <v>0</v>
      </c>
      <c r="K358" s="98">
        <v>0</v>
      </c>
      <c r="L358" s="97">
        <v>0</v>
      </c>
    </row>
    <row r="359" spans="1:12" ht="30" hidden="1" customHeight="1" collapsed="1">
      <c r="A359" s="52">
        <v>3</v>
      </c>
      <c r="B359" s="52">
        <v>3</v>
      </c>
      <c r="C359" s="48">
        <v>2</v>
      </c>
      <c r="D359" s="49">
        <v>7</v>
      </c>
      <c r="E359" s="49">
        <v>1</v>
      </c>
      <c r="F359" s="51">
        <v>2</v>
      </c>
      <c r="G359" s="50" t="s">
        <v>224</v>
      </c>
      <c r="H359" s="37">
        <v>329</v>
      </c>
      <c r="I359" s="55">
        <v>0</v>
      </c>
      <c r="J359" s="55">
        <v>0</v>
      </c>
      <c r="K359" s="55">
        <v>0</v>
      </c>
      <c r="L359" s="55">
        <v>0</v>
      </c>
    </row>
    <row r="360" spans="1:12" ht="18.75" customHeight="1">
      <c r="A360" s="20"/>
      <c r="B360" s="20"/>
      <c r="C360" s="21"/>
      <c r="D360" s="110"/>
      <c r="E360" s="111"/>
      <c r="F360" s="112"/>
      <c r="G360" s="113" t="s">
        <v>227</v>
      </c>
      <c r="H360" s="37">
        <v>330</v>
      </c>
      <c r="I360" s="87">
        <f>SUM(I30+I176)</f>
        <v>88700</v>
      </c>
      <c r="J360" s="87">
        <f>SUM(J30+J176)</f>
        <v>60700</v>
      </c>
      <c r="K360" s="87">
        <f>SUM(K30+K176)</f>
        <v>34694.11</v>
      </c>
      <c r="L360" s="87">
        <f>SUM(L30+L176)</f>
        <v>34694.11</v>
      </c>
    </row>
    <row r="361" spans="1:12" ht="18.75" customHeight="1">
      <c r="G361" s="114"/>
      <c r="H361" s="37"/>
      <c r="I361" s="115"/>
      <c r="J361" s="116"/>
      <c r="K361" s="116"/>
      <c r="L361" s="116"/>
    </row>
    <row r="362" spans="1:12" ht="18.75" customHeight="1">
      <c r="D362" s="117"/>
      <c r="E362" s="117"/>
      <c r="F362" s="23"/>
      <c r="G362" s="117" t="s">
        <v>228</v>
      </c>
      <c r="H362" s="133"/>
      <c r="I362" s="118"/>
      <c r="J362" s="116"/>
      <c r="K362" s="117" t="s">
        <v>229</v>
      </c>
      <c r="L362" s="118"/>
    </row>
    <row r="363" spans="1:12" ht="18.75" customHeight="1">
      <c r="A363" s="119"/>
      <c r="B363" s="119"/>
      <c r="C363" s="119"/>
      <c r="D363" s="120" t="s">
        <v>230</v>
      </c>
      <c r="E363"/>
      <c r="F363"/>
      <c r="G363" s="133"/>
      <c r="H363" s="133"/>
      <c r="I363" s="391" t="s">
        <v>231</v>
      </c>
      <c r="K363" s="446" t="s">
        <v>232</v>
      </c>
      <c r="L363" s="446"/>
    </row>
    <row r="364" spans="1:12" ht="15.75" customHeight="1">
      <c r="I364" s="121"/>
      <c r="K364" s="121"/>
      <c r="L364" s="121"/>
    </row>
    <row r="365" spans="1:12" ht="15.75" customHeight="1">
      <c r="D365" s="117"/>
      <c r="E365" s="117"/>
      <c r="F365" s="23"/>
      <c r="G365" s="117" t="s">
        <v>233</v>
      </c>
      <c r="I365" s="121"/>
      <c r="K365" s="117" t="s">
        <v>234</v>
      </c>
      <c r="L365" s="122"/>
    </row>
    <row r="366" spans="1:12" ht="26.25" customHeight="1">
      <c r="D366" s="447" t="s">
        <v>235</v>
      </c>
      <c r="E366" s="448"/>
      <c r="F366" s="448"/>
      <c r="G366" s="448"/>
      <c r="H366" s="123"/>
      <c r="I366" s="124" t="s">
        <v>231</v>
      </c>
      <c r="K366" s="446" t="s">
        <v>232</v>
      </c>
      <c r="L366" s="446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7.874015748031496E-2" right="7.874015748031496E-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20A5-9288-4B5B-B98B-1DFECA3B42BE}">
  <dimension ref="A1:AJ366"/>
  <sheetViews>
    <sheetView workbookViewId="0">
      <selection activeCell="J22" sqref="J22"/>
    </sheetView>
  </sheetViews>
  <sheetFormatPr defaultRowHeight="15"/>
  <cols>
    <col min="1" max="4" width="2" style="1" customWidth="1"/>
    <col min="5" max="5" width="2.140625" style="1" customWidth="1"/>
    <col min="6" max="6" width="3.5703125" style="394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2"/>
      <c r="H1" s="3"/>
      <c r="I1" s="4"/>
      <c r="J1" s="395" t="s">
        <v>0</v>
      </c>
      <c r="K1" s="395"/>
      <c r="L1" s="395"/>
      <c r="M1" s="125"/>
      <c r="N1" s="395"/>
      <c r="O1" s="395"/>
      <c r="P1" s="39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3"/>
      <c r="I2"/>
      <c r="J2" s="395" t="s">
        <v>1</v>
      </c>
      <c r="K2" s="395"/>
      <c r="L2" s="395"/>
      <c r="M2" s="125"/>
      <c r="N2" s="395"/>
      <c r="O2" s="395"/>
      <c r="P2" s="395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5"/>
      <c r="I3" s="3"/>
      <c r="J3" s="395" t="s">
        <v>2</v>
      </c>
      <c r="K3" s="395"/>
      <c r="L3" s="395"/>
      <c r="M3" s="125"/>
      <c r="N3" s="395"/>
      <c r="O3" s="395"/>
      <c r="P3" s="39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6" t="s">
        <v>3</v>
      </c>
      <c r="H4" s="3"/>
      <c r="I4"/>
      <c r="J4" s="395" t="s">
        <v>4</v>
      </c>
      <c r="K4" s="395"/>
      <c r="L4" s="395"/>
      <c r="M4" s="125"/>
      <c r="N4" s="126"/>
      <c r="O4" s="126"/>
      <c r="P4" s="395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7"/>
      <c r="I5"/>
      <c r="J5" s="395" t="s">
        <v>5</v>
      </c>
      <c r="K5" s="395"/>
      <c r="L5" s="395"/>
      <c r="M5" s="125"/>
      <c r="N5" s="395"/>
      <c r="O5" s="395"/>
      <c r="P5" s="395"/>
      <c r="Q5" s="395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34" t="s">
        <v>6</v>
      </c>
      <c r="H6" s="395"/>
      <c r="I6" s="395"/>
      <c r="J6" s="8"/>
      <c r="K6" s="8"/>
      <c r="L6" s="9"/>
      <c r="M6" s="12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62" t="s">
        <v>7</v>
      </c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12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396"/>
      <c r="B8" s="397"/>
      <c r="C8" s="397"/>
      <c r="D8" s="397"/>
      <c r="E8" s="397"/>
      <c r="F8" s="397"/>
      <c r="G8" s="464" t="s">
        <v>8</v>
      </c>
      <c r="H8" s="464"/>
      <c r="I8" s="464"/>
      <c r="J8" s="464"/>
      <c r="K8" s="464"/>
      <c r="L8" s="397"/>
      <c r="M8" s="12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65" t="s">
        <v>462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12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66" t="s">
        <v>463</v>
      </c>
      <c r="H10" s="466"/>
      <c r="I10" s="466"/>
      <c r="J10" s="466"/>
      <c r="K10" s="466"/>
      <c r="M10" s="125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67" t="s">
        <v>9</v>
      </c>
      <c r="H11" s="467"/>
      <c r="I11" s="467"/>
      <c r="J11" s="467"/>
      <c r="K11" s="46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65" t="s">
        <v>10</v>
      </c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66" t="s">
        <v>465</v>
      </c>
      <c r="H15" s="466"/>
      <c r="I15" s="466"/>
      <c r="J15" s="466"/>
      <c r="K15" s="466"/>
    </row>
    <row r="16" spans="1:36" ht="11.25" customHeight="1">
      <c r="G16" s="468" t="s">
        <v>11</v>
      </c>
      <c r="H16" s="468"/>
      <c r="I16" s="468"/>
      <c r="J16" s="468"/>
      <c r="K16" s="468"/>
    </row>
    <row r="17" spans="1:17" ht="15" customHeight="1">
      <c r="B17"/>
      <c r="C17"/>
      <c r="D17"/>
      <c r="E17" s="469" t="s">
        <v>12</v>
      </c>
      <c r="F17" s="469"/>
      <c r="G17" s="469"/>
      <c r="H17" s="469"/>
      <c r="I17" s="469"/>
      <c r="J17" s="469"/>
      <c r="K17" s="469"/>
      <c r="L17"/>
    </row>
    <row r="18" spans="1:17" ht="12" customHeight="1">
      <c r="A18" s="470" t="s">
        <v>13</v>
      </c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127"/>
    </row>
    <row r="19" spans="1:17" ht="12" customHeight="1">
      <c r="F19" s="1"/>
      <c r="J19" s="10"/>
      <c r="K19" s="11"/>
      <c r="L19" s="12" t="s">
        <v>14</v>
      </c>
      <c r="M19" s="127"/>
    </row>
    <row r="20" spans="1:17" ht="11.25" customHeight="1">
      <c r="F20" s="1"/>
      <c r="J20" s="13" t="s">
        <v>15</v>
      </c>
      <c r="K20" s="5"/>
      <c r="L20" s="14">
        <v>188773688</v>
      </c>
      <c r="M20" s="127"/>
    </row>
    <row r="21" spans="1:17" ht="12" customHeight="1">
      <c r="E21" s="395"/>
      <c r="F21" s="398"/>
      <c r="I21" s="15"/>
      <c r="J21" s="15"/>
      <c r="K21" s="16" t="s">
        <v>16</v>
      </c>
      <c r="L21" s="14"/>
      <c r="M21" s="127"/>
    </row>
    <row r="22" spans="1:17" ht="14.25" customHeight="1">
      <c r="A22" s="461" t="s">
        <v>17</v>
      </c>
      <c r="B22" s="461"/>
      <c r="C22" s="461"/>
      <c r="D22" s="461"/>
      <c r="E22" s="461"/>
      <c r="F22" s="461"/>
      <c r="G22" s="461"/>
      <c r="H22" s="461"/>
      <c r="I22" s="461"/>
      <c r="K22" s="16" t="s">
        <v>18</v>
      </c>
      <c r="L22" s="17" t="s">
        <v>19</v>
      </c>
      <c r="M22" s="127"/>
    </row>
    <row r="23" spans="1:17" ht="43.5" customHeight="1">
      <c r="A23" s="461" t="s">
        <v>20</v>
      </c>
      <c r="B23" s="461"/>
      <c r="C23" s="461"/>
      <c r="D23" s="461"/>
      <c r="E23" s="461"/>
      <c r="F23" s="461"/>
      <c r="G23" s="461"/>
      <c r="H23" s="461"/>
      <c r="I23" s="461"/>
      <c r="J23" s="393" t="s">
        <v>21</v>
      </c>
      <c r="K23" s="18" t="s">
        <v>22</v>
      </c>
      <c r="L23" s="14"/>
      <c r="M23" s="127"/>
    </row>
    <row r="24" spans="1:17" ht="12.75" customHeight="1">
      <c r="F24" s="1"/>
      <c r="G24" s="19" t="s">
        <v>23</v>
      </c>
      <c r="H24" s="20" t="s">
        <v>375</v>
      </c>
      <c r="I24" s="21"/>
      <c r="J24" s="22"/>
      <c r="K24" s="14"/>
      <c r="L24" s="14"/>
      <c r="M24" s="127"/>
    </row>
    <row r="25" spans="1:17" ht="13.5" customHeight="1">
      <c r="F25" s="1"/>
      <c r="G25" s="449" t="s">
        <v>24</v>
      </c>
      <c r="H25" s="449"/>
      <c r="I25" s="135" t="s">
        <v>25</v>
      </c>
      <c r="J25" s="136" t="s">
        <v>26</v>
      </c>
      <c r="K25" s="137" t="s">
        <v>26</v>
      </c>
      <c r="L25" s="137" t="s">
        <v>26</v>
      </c>
      <c r="M25" s="127"/>
    </row>
    <row r="26" spans="1:17">
      <c r="A26" s="450" t="s">
        <v>468</v>
      </c>
      <c r="B26" s="450"/>
      <c r="C26" s="450"/>
      <c r="D26" s="450"/>
      <c r="E26" s="450"/>
      <c r="F26" s="450"/>
      <c r="G26" s="450"/>
      <c r="H26" s="450"/>
      <c r="I26" s="450"/>
      <c r="J26" s="23"/>
      <c r="K26" s="24"/>
      <c r="L26" s="25" t="s">
        <v>27</v>
      </c>
      <c r="M26" s="128"/>
    </row>
    <row r="27" spans="1:17" ht="24" customHeight="1">
      <c r="A27" s="451" t="s">
        <v>28</v>
      </c>
      <c r="B27" s="452"/>
      <c r="C27" s="452"/>
      <c r="D27" s="452"/>
      <c r="E27" s="452"/>
      <c r="F27" s="452"/>
      <c r="G27" s="455" t="s">
        <v>29</v>
      </c>
      <c r="H27" s="457" t="s">
        <v>30</v>
      </c>
      <c r="I27" s="459" t="s">
        <v>31</v>
      </c>
      <c r="J27" s="460"/>
      <c r="K27" s="439" t="s">
        <v>32</v>
      </c>
      <c r="L27" s="441" t="s">
        <v>33</v>
      </c>
      <c r="M27" s="128"/>
    </row>
    <row r="28" spans="1:17" ht="46.5" customHeight="1">
      <c r="A28" s="453"/>
      <c r="B28" s="454"/>
      <c r="C28" s="454"/>
      <c r="D28" s="454"/>
      <c r="E28" s="454"/>
      <c r="F28" s="454"/>
      <c r="G28" s="456"/>
      <c r="H28" s="458"/>
      <c r="I28" s="26" t="s">
        <v>34</v>
      </c>
      <c r="J28" s="27" t="s">
        <v>35</v>
      </c>
      <c r="K28" s="440"/>
      <c r="L28" s="442"/>
    </row>
    <row r="29" spans="1:17" ht="11.25" customHeight="1">
      <c r="A29" s="443" t="s">
        <v>22</v>
      </c>
      <c r="B29" s="444"/>
      <c r="C29" s="444"/>
      <c r="D29" s="444"/>
      <c r="E29" s="444"/>
      <c r="F29" s="445"/>
      <c r="G29" s="28">
        <v>2</v>
      </c>
      <c r="H29" s="29">
        <v>3</v>
      </c>
      <c r="I29" s="30" t="s">
        <v>36</v>
      </c>
      <c r="J29" s="31" t="s">
        <v>37</v>
      </c>
      <c r="K29" s="32">
        <v>6</v>
      </c>
      <c r="L29" s="32">
        <v>7</v>
      </c>
    </row>
    <row r="30" spans="1:17" s="114" customFormat="1" ht="14.25" customHeight="1">
      <c r="A30" s="33">
        <v>2</v>
      </c>
      <c r="B30" s="33"/>
      <c r="C30" s="34"/>
      <c r="D30" s="35"/>
      <c r="E30" s="33"/>
      <c r="F30" s="36"/>
      <c r="G30" s="35" t="s">
        <v>38</v>
      </c>
      <c r="H30" s="37">
        <v>1</v>
      </c>
      <c r="I30" s="38">
        <f>SUM(I31+I42+I61+I82+I89+I109+I131+I150+I160)</f>
        <v>1907</v>
      </c>
      <c r="J30" s="38">
        <f>SUM(J31+J42+J61+J82+J89+J109+J131+J150+J160)</f>
        <v>1907</v>
      </c>
      <c r="K30" s="39">
        <f>SUM(K31+K42+K61+K82+K89+K109+K131+K150+K160)</f>
        <v>0</v>
      </c>
      <c r="L30" s="38">
        <f>SUM(L31+L42+L61+L82+L89+L109+L131+L150+L160)</f>
        <v>0</v>
      </c>
    </row>
    <row r="31" spans="1:17" ht="16.5" customHeight="1">
      <c r="A31" s="33">
        <v>2</v>
      </c>
      <c r="B31" s="40">
        <v>1</v>
      </c>
      <c r="C31" s="41"/>
      <c r="D31" s="42"/>
      <c r="E31" s="43"/>
      <c r="F31" s="44"/>
      <c r="G31" s="45" t="s">
        <v>39</v>
      </c>
      <c r="H31" s="37">
        <v>2</v>
      </c>
      <c r="I31" s="38">
        <f>SUM(I32+I38)</f>
        <v>1907</v>
      </c>
      <c r="J31" s="38">
        <f>SUM(J32+J38)</f>
        <v>1907</v>
      </c>
      <c r="K31" s="46">
        <f>SUM(K32+K38)</f>
        <v>0</v>
      </c>
      <c r="L31" s="47">
        <f>SUM(L32+L38)</f>
        <v>0</v>
      </c>
    </row>
    <row r="32" spans="1:17" ht="14.25" hidden="1" customHeight="1" collapsed="1">
      <c r="A32" s="48">
        <v>2</v>
      </c>
      <c r="B32" s="48">
        <v>1</v>
      </c>
      <c r="C32" s="49">
        <v>1</v>
      </c>
      <c r="D32" s="50"/>
      <c r="E32" s="48"/>
      <c r="F32" s="51"/>
      <c r="G32" s="50" t="s">
        <v>40</v>
      </c>
      <c r="H32" s="37">
        <v>3</v>
      </c>
      <c r="I32" s="38">
        <f>SUM(I33)</f>
        <v>1880</v>
      </c>
      <c r="J32" s="38">
        <f>SUM(J33)</f>
        <v>1880</v>
      </c>
      <c r="K32" s="39">
        <f>SUM(K33)</f>
        <v>0</v>
      </c>
      <c r="L32" s="38">
        <f>SUM(L33)</f>
        <v>0</v>
      </c>
      <c r="Q32" s="129"/>
    </row>
    <row r="33" spans="1:19" ht="13.5" hidden="1" customHeight="1" collapsed="1">
      <c r="A33" s="52">
        <v>2</v>
      </c>
      <c r="B33" s="48">
        <v>1</v>
      </c>
      <c r="C33" s="49">
        <v>1</v>
      </c>
      <c r="D33" s="50">
        <v>1</v>
      </c>
      <c r="E33" s="48"/>
      <c r="F33" s="51"/>
      <c r="G33" s="50" t="s">
        <v>40</v>
      </c>
      <c r="H33" s="37">
        <v>4</v>
      </c>
      <c r="I33" s="38">
        <f>SUM(I34+I36)</f>
        <v>1880</v>
      </c>
      <c r="J33" s="38">
        <f t="shared" ref="J33:L34" si="0">SUM(J34)</f>
        <v>1880</v>
      </c>
      <c r="K33" s="38">
        <f t="shared" si="0"/>
        <v>0</v>
      </c>
      <c r="L33" s="38">
        <f t="shared" si="0"/>
        <v>0</v>
      </c>
      <c r="Q33" s="129"/>
      <c r="R33" s="129"/>
    </row>
    <row r="34" spans="1:19" ht="14.25" hidden="1" customHeight="1" collapsed="1">
      <c r="A34" s="52">
        <v>2</v>
      </c>
      <c r="B34" s="48">
        <v>1</v>
      </c>
      <c r="C34" s="49">
        <v>1</v>
      </c>
      <c r="D34" s="50">
        <v>1</v>
      </c>
      <c r="E34" s="48">
        <v>1</v>
      </c>
      <c r="F34" s="51"/>
      <c r="G34" s="50" t="s">
        <v>41</v>
      </c>
      <c r="H34" s="37">
        <v>5</v>
      </c>
      <c r="I34" s="39">
        <f>SUM(I35)</f>
        <v>1880</v>
      </c>
      <c r="J34" s="39">
        <f t="shared" si="0"/>
        <v>1880</v>
      </c>
      <c r="K34" s="39">
        <f t="shared" si="0"/>
        <v>0</v>
      </c>
      <c r="L34" s="39">
        <f t="shared" si="0"/>
        <v>0</v>
      </c>
      <c r="Q34" s="129"/>
      <c r="R34" s="129"/>
    </row>
    <row r="35" spans="1:19" ht="14.25" customHeight="1">
      <c r="A35" s="52">
        <v>2</v>
      </c>
      <c r="B35" s="48">
        <v>1</v>
      </c>
      <c r="C35" s="49">
        <v>1</v>
      </c>
      <c r="D35" s="50">
        <v>1</v>
      </c>
      <c r="E35" s="48">
        <v>1</v>
      </c>
      <c r="F35" s="51">
        <v>1</v>
      </c>
      <c r="G35" s="50" t="s">
        <v>41</v>
      </c>
      <c r="H35" s="37">
        <v>6</v>
      </c>
      <c r="I35" s="53">
        <v>1880</v>
      </c>
      <c r="J35" s="54">
        <v>1880</v>
      </c>
      <c r="K35" s="54">
        <v>0</v>
      </c>
      <c r="L35" s="54">
        <v>0</v>
      </c>
      <c r="Q35" s="129"/>
      <c r="R35" s="129"/>
    </row>
    <row r="36" spans="1:19" ht="12.75" hidden="1" customHeight="1" collapsed="1">
      <c r="A36" s="52">
        <v>2</v>
      </c>
      <c r="B36" s="48">
        <v>1</v>
      </c>
      <c r="C36" s="49">
        <v>1</v>
      </c>
      <c r="D36" s="50">
        <v>1</v>
      </c>
      <c r="E36" s="48">
        <v>2</v>
      </c>
      <c r="F36" s="51"/>
      <c r="G36" s="50" t="s">
        <v>42</v>
      </c>
      <c r="H36" s="37">
        <v>7</v>
      </c>
      <c r="I36" s="39">
        <f>I37</f>
        <v>0</v>
      </c>
      <c r="J36" s="39">
        <f>J37</f>
        <v>0</v>
      </c>
      <c r="K36" s="39">
        <f>K37</f>
        <v>0</v>
      </c>
      <c r="L36" s="39">
        <f>L37</f>
        <v>0</v>
      </c>
      <c r="Q36" s="129"/>
      <c r="R36" s="129"/>
    </row>
    <row r="37" spans="1:19" ht="12.75" hidden="1" customHeight="1" collapsed="1">
      <c r="A37" s="52">
        <v>2</v>
      </c>
      <c r="B37" s="48">
        <v>1</v>
      </c>
      <c r="C37" s="49">
        <v>1</v>
      </c>
      <c r="D37" s="50">
        <v>1</v>
      </c>
      <c r="E37" s="48">
        <v>2</v>
      </c>
      <c r="F37" s="51">
        <v>1</v>
      </c>
      <c r="G37" s="50" t="s">
        <v>42</v>
      </c>
      <c r="H37" s="37">
        <v>8</v>
      </c>
      <c r="I37" s="54">
        <v>0</v>
      </c>
      <c r="J37" s="55">
        <v>0</v>
      </c>
      <c r="K37" s="54">
        <v>0</v>
      </c>
      <c r="L37" s="55">
        <v>0</v>
      </c>
      <c r="Q37" s="129"/>
      <c r="R37" s="129"/>
    </row>
    <row r="38" spans="1:19" ht="13.5" hidden="1" customHeight="1" collapsed="1">
      <c r="A38" s="52">
        <v>2</v>
      </c>
      <c r="B38" s="48">
        <v>1</v>
      </c>
      <c r="C38" s="49">
        <v>2</v>
      </c>
      <c r="D38" s="50"/>
      <c r="E38" s="48"/>
      <c r="F38" s="51"/>
      <c r="G38" s="50" t="s">
        <v>43</v>
      </c>
      <c r="H38" s="37">
        <v>9</v>
      </c>
      <c r="I38" s="39">
        <f t="shared" ref="I38:L40" si="1">I39</f>
        <v>27</v>
      </c>
      <c r="J38" s="38">
        <f t="shared" si="1"/>
        <v>27</v>
      </c>
      <c r="K38" s="39">
        <f t="shared" si="1"/>
        <v>0</v>
      </c>
      <c r="L38" s="38">
        <f t="shared" si="1"/>
        <v>0</v>
      </c>
      <c r="Q38" s="129"/>
      <c r="R38" s="129"/>
    </row>
    <row r="39" spans="1:19" ht="15.75" hidden="1" customHeight="1" collapsed="1">
      <c r="A39" s="52">
        <v>2</v>
      </c>
      <c r="B39" s="48">
        <v>1</v>
      </c>
      <c r="C39" s="49">
        <v>2</v>
      </c>
      <c r="D39" s="50">
        <v>1</v>
      </c>
      <c r="E39" s="48"/>
      <c r="F39" s="51"/>
      <c r="G39" s="50" t="s">
        <v>43</v>
      </c>
      <c r="H39" s="37">
        <v>10</v>
      </c>
      <c r="I39" s="39">
        <f t="shared" si="1"/>
        <v>27</v>
      </c>
      <c r="J39" s="38">
        <f t="shared" si="1"/>
        <v>27</v>
      </c>
      <c r="K39" s="38">
        <f t="shared" si="1"/>
        <v>0</v>
      </c>
      <c r="L39" s="38">
        <f t="shared" si="1"/>
        <v>0</v>
      </c>
      <c r="Q39" s="129"/>
    </row>
    <row r="40" spans="1:19" ht="13.5" hidden="1" customHeight="1" collapsed="1">
      <c r="A40" s="52">
        <v>2</v>
      </c>
      <c r="B40" s="48">
        <v>1</v>
      </c>
      <c r="C40" s="49">
        <v>2</v>
      </c>
      <c r="D40" s="50">
        <v>1</v>
      </c>
      <c r="E40" s="48">
        <v>1</v>
      </c>
      <c r="F40" s="51"/>
      <c r="G40" s="50" t="s">
        <v>43</v>
      </c>
      <c r="H40" s="37">
        <v>11</v>
      </c>
      <c r="I40" s="38">
        <f t="shared" si="1"/>
        <v>27</v>
      </c>
      <c r="J40" s="38">
        <f t="shared" si="1"/>
        <v>27</v>
      </c>
      <c r="K40" s="38">
        <f t="shared" si="1"/>
        <v>0</v>
      </c>
      <c r="L40" s="38">
        <f t="shared" si="1"/>
        <v>0</v>
      </c>
      <c r="Q40" s="129"/>
      <c r="R40" s="129"/>
    </row>
    <row r="41" spans="1:19" ht="14.25" customHeight="1">
      <c r="A41" s="52">
        <v>2</v>
      </c>
      <c r="B41" s="48">
        <v>1</v>
      </c>
      <c r="C41" s="49">
        <v>2</v>
      </c>
      <c r="D41" s="50">
        <v>1</v>
      </c>
      <c r="E41" s="48">
        <v>1</v>
      </c>
      <c r="F41" s="51">
        <v>1</v>
      </c>
      <c r="G41" s="50" t="s">
        <v>43</v>
      </c>
      <c r="H41" s="37">
        <v>12</v>
      </c>
      <c r="I41" s="55">
        <v>27</v>
      </c>
      <c r="J41" s="54">
        <v>27</v>
      </c>
      <c r="K41" s="54">
        <v>0</v>
      </c>
      <c r="L41" s="54">
        <v>0</v>
      </c>
      <c r="Q41" s="129"/>
      <c r="R41" s="129"/>
    </row>
    <row r="42" spans="1:19" ht="26.25" hidden="1" customHeight="1" collapsed="1">
      <c r="A42" s="56">
        <v>2</v>
      </c>
      <c r="B42" s="57">
        <v>2</v>
      </c>
      <c r="C42" s="41"/>
      <c r="D42" s="42"/>
      <c r="E42" s="43"/>
      <c r="F42" s="44"/>
      <c r="G42" s="45" t="s">
        <v>44</v>
      </c>
      <c r="H42" s="37">
        <v>13</v>
      </c>
      <c r="I42" s="58">
        <f t="shared" ref="I42:L44" si="2">I43</f>
        <v>0</v>
      </c>
      <c r="J42" s="59">
        <f t="shared" si="2"/>
        <v>0</v>
      </c>
      <c r="K42" s="58">
        <f t="shared" si="2"/>
        <v>0</v>
      </c>
      <c r="L42" s="58">
        <f t="shared" si="2"/>
        <v>0</v>
      </c>
    </row>
    <row r="43" spans="1:19" ht="27" hidden="1" customHeight="1" collapsed="1">
      <c r="A43" s="52">
        <v>2</v>
      </c>
      <c r="B43" s="48">
        <v>2</v>
      </c>
      <c r="C43" s="49">
        <v>1</v>
      </c>
      <c r="D43" s="50"/>
      <c r="E43" s="48"/>
      <c r="F43" s="51"/>
      <c r="G43" s="42" t="s">
        <v>44</v>
      </c>
      <c r="H43" s="37">
        <v>14</v>
      </c>
      <c r="I43" s="38">
        <f t="shared" si="2"/>
        <v>0</v>
      </c>
      <c r="J43" s="39">
        <f t="shared" si="2"/>
        <v>0</v>
      </c>
      <c r="K43" s="38">
        <f t="shared" si="2"/>
        <v>0</v>
      </c>
      <c r="L43" s="39">
        <f t="shared" si="2"/>
        <v>0</v>
      </c>
      <c r="Q43" s="129"/>
      <c r="S43" s="129"/>
    </row>
    <row r="44" spans="1:19" ht="15.75" hidden="1" customHeight="1" collapsed="1">
      <c r="A44" s="52">
        <v>2</v>
      </c>
      <c r="B44" s="48">
        <v>2</v>
      </c>
      <c r="C44" s="49">
        <v>1</v>
      </c>
      <c r="D44" s="50">
        <v>1</v>
      </c>
      <c r="E44" s="48"/>
      <c r="F44" s="51"/>
      <c r="G44" s="42" t="s">
        <v>44</v>
      </c>
      <c r="H44" s="37">
        <v>15</v>
      </c>
      <c r="I44" s="38">
        <f t="shared" si="2"/>
        <v>0</v>
      </c>
      <c r="J44" s="39">
        <f t="shared" si="2"/>
        <v>0</v>
      </c>
      <c r="K44" s="47">
        <f t="shared" si="2"/>
        <v>0</v>
      </c>
      <c r="L44" s="47">
        <f t="shared" si="2"/>
        <v>0</v>
      </c>
      <c r="Q44" s="129"/>
      <c r="R44" s="129"/>
    </row>
    <row r="45" spans="1:19" ht="24.75" hidden="1" customHeight="1" collapsed="1">
      <c r="A45" s="60">
        <v>2</v>
      </c>
      <c r="B45" s="61">
        <v>2</v>
      </c>
      <c r="C45" s="62">
        <v>1</v>
      </c>
      <c r="D45" s="63">
        <v>1</v>
      </c>
      <c r="E45" s="61">
        <v>1</v>
      </c>
      <c r="F45" s="64"/>
      <c r="G45" s="42" t="s">
        <v>44</v>
      </c>
      <c r="H45" s="37">
        <v>16</v>
      </c>
      <c r="I45" s="65">
        <f>SUM(I46:I60)</f>
        <v>0</v>
      </c>
      <c r="J45" s="65">
        <f>SUM(J46:J60)</f>
        <v>0</v>
      </c>
      <c r="K45" s="66">
        <f>SUM(K46:K60)</f>
        <v>0</v>
      </c>
      <c r="L45" s="66">
        <f>SUM(L46:L60)</f>
        <v>0</v>
      </c>
      <c r="Q45" s="129"/>
      <c r="R45" s="129"/>
    </row>
    <row r="46" spans="1:19" ht="15.75" hidden="1" customHeight="1" collapsed="1">
      <c r="A46" s="52">
        <v>2</v>
      </c>
      <c r="B46" s="48">
        <v>2</v>
      </c>
      <c r="C46" s="49">
        <v>1</v>
      </c>
      <c r="D46" s="50">
        <v>1</v>
      </c>
      <c r="E46" s="48">
        <v>1</v>
      </c>
      <c r="F46" s="67">
        <v>1</v>
      </c>
      <c r="G46" s="50" t="s">
        <v>45</v>
      </c>
      <c r="H46" s="37">
        <v>17</v>
      </c>
      <c r="I46" s="54">
        <v>0</v>
      </c>
      <c r="J46" s="54">
        <v>0</v>
      </c>
      <c r="K46" s="54">
        <v>0</v>
      </c>
      <c r="L46" s="54">
        <v>0</v>
      </c>
      <c r="Q46" s="129"/>
      <c r="R46" s="129"/>
    </row>
    <row r="47" spans="1:19" ht="26.25" hidden="1" customHeight="1" collapsed="1">
      <c r="A47" s="52">
        <v>2</v>
      </c>
      <c r="B47" s="48">
        <v>2</v>
      </c>
      <c r="C47" s="49">
        <v>1</v>
      </c>
      <c r="D47" s="50">
        <v>1</v>
      </c>
      <c r="E47" s="48">
        <v>1</v>
      </c>
      <c r="F47" s="51">
        <v>2</v>
      </c>
      <c r="G47" s="50" t="s">
        <v>46</v>
      </c>
      <c r="H47" s="37">
        <v>18</v>
      </c>
      <c r="I47" s="54">
        <v>0</v>
      </c>
      <c r="J47" s="54">
        <v>0</v>
      </c>
      <c r="K47" s="54">
        <v>0</v>
      </c>
      <c r="L47" s="54">
        <v>0</v>
      </c>
      <c r="Q47" s="129"/>
      <c r="R47" s="129"/>
    </row>
    <row r="48" spans="1:19" ht="26.25" hidden="1" customHeight="1" collapsed="1">
      <c r="A48" s="52">
        <v>2</v>
      </c>
      <c r="B48" s="48">
        <v>2</v>
      </c>
      <c r="C48" s="49">
        <v>1</v>
      </c>
      <c r="D48" s="50">
        <v>1</v>
      </c>
      <c r="E48" s="48">
        <v>1</v>
      </c>
      <c r="F48" s="51">
        <v>5</v>
      </c>
      <c r="G48" s="50" t="s">
        <v>47</v>
      </c>
      <c r="H48" s="37">
        <v>19</v>
      </c>
      <c r="I48" s="54">
        <v>0</v>
      </c>
      <c r="J48" s="54">
        <v>0</v>
      </c>
      <c r="K48" s="54">
        <v>0</v>
      </c>
      <c r="L48" s="54">
        <v>0</v>
      </c>
      <c r="Q48" s="129"/>
      <c r="R48" s="129"/>
    </row>
    <row r="49" spans="1:19" ht="27" hidden="1" customHeight="1" collapsed="1">
      <c r="A49" s="52">
        <v>2</v>
      </c>
      <c r="B49" s="48">
        <v>2</v>
      </c>
      <c r="C49" s="49">
        <v>1</v>
      </c>
      <c r="D49" s="50">
        <v>1</v>
      </c>
      <c r="E49" s="48">
        <v>1</v>
      </c>
      <c r="F49" s="51">
        <v>6</v>
      </c>
      <c r="G49" s="50" t="s">
        <v>48</v>
      </c>
      <c r="H49" s="37">
        <v>20</v>
      </c>
      <c r="I49" s="54">
        <v>0</v>
      </c>
      <c r="J49" s="54">
        <v>0</v>
      </c>
      <c r="K49" s="54">
        <v>0</v>
      </c>
      <c r="L49" s="54">
        <v>0</v>
      </c>
      <c r="Q49" s="129"/>
      <c r="R49" s="129"/>
    </row>
    <row r="50" spans="1:19" ht="26.25" hidden="1" customHeight="1" collapsed="1">
      <c r="A50" s="68">
        <v>2</v>
      </c>
      <c r="B50" s="43">
        <v>2</v>
      </c>
      <c r="C50" s="41">
        <v>1</v>
      </c>
      <c r="D50" s="42">
        <v>1</v>
      </c>
      <c r="E50" s="43">
        <v>1</v>
      </c>
      <c r="F50" s="44">
        <v>7</v>
      </c>
      <c r="G50" s="42" t="s">
        <v>49</v>
      </c>
      <c r="H50" s="37">
        <v>21</v>
      </c>
      <c r="I50" s="54">
        <v>0</v>
      </c>
      <c r="J50" s="54">
        <v>0</v>
      </c>
      <c r="K50" s="54">
        <v>0</v>
      </c>
      <c r="L50" s="54">
        <v>0</v>
      </c>
      <c r="Q50" s="129"/>
      <c r="R50" s="129"/>
    </row>
    <row r="51" spans="1:19" ht="15" hidden="1" customHeight="1" collapsed="1">
      <c r="A51" s="52">
        <v>2</v>
      </c>
      <c r="B51" s="48">
        <v>2</v>
      </c>
      <c r="C51" s="49">
        <v>1</v>
      </c>
      <c r="D51" s="50">
        <v>1</v>
      </c>
      <c r="E51" s="48">
        <v>1</v>
      </c>
      <c r="F51" s="51">
        <v>11</v>
      </c>
      <c r="G51" s="50" t="s">
        <v>50</v>
      </c>
      <c r="H51" s="37">
        <v>22</v>
      </c>
      <c r="I51" s="55">
        <v>0</v>
      </c>
      <c r="J51" s="54">
        <v>0</v>
      </c>
      <c r="K51" s="54">
        <v>0</v>
      </c>
      <c r="L51" s="54">
        <v>0</v>
      </c>
      <c r="Q51" s="129"/>
      <c r="R51" s="129"/>
    </row>
    <row r="52" spans="1:19" ht="15.75" hidden="1" customHeight="1" collapsed="1">
      <c r="A52" s="60">
        <v>2</v>
      </c>
      <c r="B52" s="69">
        <v>2</v>
      </c>
      <c r="C52" s="70">
        <v>1</v>
      </c>
      <c r="D52" s="70">
        <v>1</v>
      </c>
      <c r="E52" s="70">
        <v>1</v>
      </c>
      <c r="F52" s="71">
        <v>12</v>
      </c>
      <c r="G52" s="72" t="s">
        <v>51</v>
      </c>
      <c r="H52" s="37">
        <v>23</v>
      </c>
      <c r="I52" s="73">
        <v>0</v>
      </c>
      <c r="J52" s="54">
        <v>0</v>
      </c>
      <c r="K52" s="54">
        <v>0</v>
      </c>
      <c r="L52" s="54">
        <v>0</v>
      </c>
      <c r="Q52" s="129"/>
      <c r="R52" s="129"/>
    </row>
    <row r="53" spans="1:19" ht="25.5" hidden="1" customHeight="1" collapsed="1">
      <c r="A53" s="52">
        <v>2</v>
      </c>
      <c r="B53" s="48">
        <v>2</v>
      </c>
      <c r="C53" s="49">
        <v>1</v>
      </c>
      <c r="D53" s="49">
        <v>1</v>
      </c>
      <c r="E53" s="49">
        <v>1</v>
      </c>
      <c r="F53" s="51">
        <v>14</v>
      </c>
      <c r="G53" s="74" t="s">
        <v>52</v>
      </c>
      <c r="H53" s="37">
        <v>24</v>
      </c>
      <c r="I53" s="55">
        <v>0</v>
      </c>
      <c r="J53" s="55">
        <v>0</v>
      </c>
      <c r="K53" s="55">
        <v>0</v>
      </c>
      <c r="L53" s="55">
        <v>0</v>
      </c>
      <c r="Q53" s="129"/>
      <c r="R53" s="129"/>
    </row>
    <row r="54" spans="1:19" ht="27.75" hidden="1" customHeight="1" collapsed="1">
      <c r="A54" s="52">
        <v>2</v>
      </c>
      <c r="B54" s="48">
        <v>2</v>
      </c>
      <c r="C54" s="49">
        <v>1</v>
      </c>
      <c r="D54" s="49">
        <v>1</v>
      </c>
      <c r="E54" s="49">
        <v>1</v>
      </c>
      <c r="F54" s="51">
        <v>15</v>
      </c>
      <c r="G54" s="50" t="s">
        <v>53</v>
      </c>
      <c r="H54" s="37">
        <v>25</v>
      </c>
      <c r="I54" s="55">
        <v>0</v>
      </c>
      <c r="J54" s="54">
        <v>0</v>
      </c>
      <c r="K54" s="54">
        <v>0</v>
      </c>
      <c r="L54" s="54">
        <v>0</v>
      </c>
      <c r="Q54" s="129"/>
      <c r="R54" s="129"/>
    </row>
    <row r="55" spans="1:19" ht="15.75" hidden="1" customHeight="1" collapsed="1">
      <c r="A55" s="52">
        <v>2</v>
      </c>
      <c r="B55" s="48">
        <v>2</v>
      </c>
      <c r="C55" s="49">
        <v>1</v>
      </c>
      <c r="D55" s="49">
        <v>1</v>
      </c>
      <c r="E55" s="49">
        <v>1</v>
      </c>
      <c r="F55" s="51">
        <v>16</v>
      </c>
      <c r="G55" s="50" t="s">
        <v>54</v>
      </c>
      <c r="H55" s="37">
        <v>26</v>
      </c>
      <c r="I55" s="55">
        <v>0</v>
      </c>
      <c r="J55" s="54">
        <v>0</v>
      </c>
      <c r="K55" s="54">
        <v>0</v>
      </c>
      <c r="L55" s="54">
        <v>0</v>
      </c>
      <c r="Q55" s="129"/>
      <c r="R55" s="129"/>
    </row>
    <row r="56" spans="1:19" ht="27.75" hidden="1" customHeight="1" collapsed="1">
      <c r="A56" s="52">
        <v>2</v>
      </c>
      <c r="B56" s="48">
        <v>2</v>
      </c>
      <c r="C56" s="49">
        <v>1</v>
      </c>
      <c r="D56" s="49">
        <v>1</v>
      </c>
      <c r="E56" s="49">
        <v>1</v>
      </c>
      <c r="F56" s="51">
        <v>17</v>
      </c>
      <c r="G56" s="50" t="s">
        <v>55</v>
      </c>
      <c r="H56" s="37">
        <v>27</v>
      </c>
      <c r="I56" s="55">
        <v>0</v>
      </c>
      <c r="J56" s="55">
        <v>0</v>
      </c>
      <c r="K56" s="55">
        <v>0</v>
      </c>
      <c r="L56" s="55">
        <v>0</v>
      </c>
      <c r="Q56" s="129"/>
      <c r="R56" s="129"/>
    </row>
    <row r="57" spans="1:19" ht="14.25" hidden="1" customHeight="1" collapsed="1">
      <c r="A57" s="52">
        <v>2</v>
      </c>
      <c r="B57" s="48">
        <v>2</v>
      </c>
      <c r="C57" s="49">
        <v>1</v>
      </c>
      <c r="D57" s="49">
        <v>1</v>
      </c>
      <c r="E57" s="49">
        <v>1</v>
      </c>
      <c r="F57" s="51">
        <v>20</v>
      </c>
      <c r="G57" s="50" t="s">
        <v>56</v>
      </c>
      <c r="H57" s="37">
        <v>28</v>
      </c>
      <c r="I57" s="55">
        <v>0</v>
      </c>
      <c r="J57" s="54">
        <v>0</v>
      </c>
      <c r="K57" s="54">
        <v>0</v>
      </c>
      <c r="L57" s="54">
        <v>0</v>
      </c>
      <c r="Q57" s="129"/>
      <c r="R57" s="129"/>
    </row>
    <row r="58" spans="1:19" ht="27.75" hidden="1" customHeight="1" collapsed="1">
      <c r="A58" s="52">
        <v>2</v>
      </c>
      <c r="B58" s="48">
        <v>2</v>
      </c>
      <c r="C58" s="49">
        <v>1</v>
      </c>
      <c r="D58" s="49">
        <v>1</v>
      </c>
      <c r="E58" s="49">
        <v>1</v>
      </c>
      <c r="F58" s="51">
        <v>21</v>
      </c>
      <c r="G58" s="50" t="s">
        <v>57</v>
      </c>
      <c r="H58" s="37">
        <v>29</v>
      </c>
      <c r="I58" s="55">
        <v>0</v>
      </c>
      <c r="J58" s="54">
        <v>0</v>
      </c>
      <c r="K58" s="54">
        <v>0</v>
      </c>
      <c r="L58" s="54">
        <v>0</v>
      </c>
      <c r="Q58" s="129"/>
      <c r="R58" s="129"/>
    </row>
    <row r="59" spans="1:19" ht="12" hidden="1" customHeight="1" collapsed="1">
      <c r="A59" s="52">
        <v>2</v>
      </c>
      <c r="B59" s="48">
        <v>2</v>
      </c>
      <c r="C59" s="49">
        <v>1</v>
      </c>
      <c r="D59" s="49">
        <v>1</v>
      </c>
      <c r="E59" s="49">
        <v>1</v>
      </c>
      <c r="F59" s="51">
        <v>22</v>
      </c>
      <c r="G59" s="50" t="s">
        <v>58</v>
      </c>
      <c r="H59" s="37">
        <v>30</v>
      </c>
      <c r="I59" s="55">
        <v>0</v>
      </c>
      <c r="J59" s="54">
        <v>0</v>
      </c>
      <c r="K59" s="54">
        <v>0</v>
      </c>
      <c r="L59" s="54">
        <v>0</v>
      </c>
      <c r="Q59" s="129"/>
      <c r="R59" s="129"/>
    </row>
    <row r="60" spans="1:19" ht="15" hidden="1" customHeight="1" collapsed="1">
      <c r="A60" s="52">
        <v>2</v>
      </c>
      <c r="B60" s="48">
        <v>2</v>
      </c>
      <c r="C60" s="49">
        <v>1</v>
      </c>
      <c r="D60" s="49">
        <v>1</v>
      </c>
      <c r="E60" s="49">
        <v>1</v>
      </c>
      <c r="F60" s="51">
        <v>30</v>
      </c>
      <c r="G60" s="50" t="s">
        <v>59</v>
      </c>
      <c r="H60" s="37">
        <v>31</v>
      </c>
      <c r="I60" s="55">
        <v>0</v>
      </c>
      <c r="J60" s="54">
        <v>0</v>
      </c>
      <c r="K60" s="54">
        <v>0</v>
      </c>
      <c r="L60" s="54">
        <v>0</v>
      </c>
      <c r="Q60" s="129"/>
      <c r="R60" s="129"/>
    </row>
    <row r="61" spans="1:19" ht="14.25" hidden="1" customHeight="1" collapsed="1">
      <c r="A61" s="75">
        <v>2</v>
      </c>
      <c r="B61" s="76">
        <v>3</v>
      </c>
      <c r="C61" s="40"/>
      <c r="D61" s="41"/>
      <c r="E61" s="41"/>
      <c r="F61" s="44"/>
      <c r="G61" s="77" t="s">
        <v>60</v>
      </c>
      <c r="H61" s="37">
        <v>32</v>
      </c>
      <c r="I61" s="58">
        <f>I62</f>
        <v>0</v>
      </c>
      <c r="J61" s="58">
        <f>J62</f>
        <v>0</v>
      </c>
      <c r="K61" s="58">
        <f>K62</f>
        <v>0</v>
      </c>
      <c r="L61" s="58">
        <f>L62</f>
        <v>0</v>
      </c>
    </row>
    <row r="62" spans="1:19" ht="13.5" hidden="1" customHeight="1" collapsed="1">
      <c r="A62" s="52">
        <v>2</v>
      </c>
      <c r="B62" s="48">
        <v>3</v>
      </c>
      <c r="C62" s="49">
        <v>1</v>
      </c>
      <c r="D62" s="49"/>
      <c r="E62" s="49"/>
      <c r="F62" s="51"/>
      <c r="G62" s="50" t="s">
        <v>61</v>
      </c>
      <c r="H62" s="37">
        <v>33</v>
      </c>
      <c r="I62" s="38">
        <f>SUM(I63+I68+I73)</f>
        <v>0</v>
      </c>
      <c r="J62" s="78">
        <f>SUM(J63+J68+J73)</f>
        <v>0</v>
      </c>
      <c r="K62" s="39">
        <f>SUM(K63+K68+K73)</f>
        <v>0</v>
      </c>
      <c r="L62" s="38">
        <f>SUM(L63+L68+L73)</f>
        <v>0</v>
      </c>
      <c r="Q62" s="129"/>
      <c r="S62" s="129"/>
    </row>
    <row r="63" spans="1:19" ht="15" hidden="1" customHeight="1" collapsed="1">
      <c r="A63" s="52">
        <v>2</v>
      </c>
      <c r="B63" s="48">
        <v>3</v>
      </c>
      <c r="C63" s="49">
        <v>1</v>
      </c>
      <c r="D63" s="49">
        <v>1</v>
      </c>
      <c r="E63" s="49"/>
      <c r="F63" s="51"/>
      <c r="G63" s="50" t="s">
        <v>62</v>
      </c>
      <c r="H63" s="37">
        <v>34</v>
      </c>
      <c r="I63" s="38">
        <f>I64</f>
        <v>0</v>
      </c>
      <c r="J63" s="78">
        <f>J64</f>
        <v>0</v>
      </c>
      <c r="K63" s="39">
        <f>K64</f>
        <v>0</v>
      </c>
      <c r="L63" s="38">
        <f>L64</f>
        <v>0</v>
      </c>
      <c r="Q63" s="129"/>
      <c r="R63" s="129"/>
    </row>
    <row r="64" spans="1:19" ht="13.5" hidden="1" customHeight="1" collapsed="1">
      <c r="A64" s="52">
        <v>2</v>
      </c>
      <c r="B64" s="48">
        <v>3</v>
      </c>
      <c r="C64" s="49">
        <v>1</v>
      </c>
      <c r="D64" s="49">
        <v>1</v>
      </c>
      <c r="E64" s="49">
        <v>1</v>
      </c>
      <c r="F64" s="51"/>
      <c r="G64" s="50" t="s">
        <v>62</v>
      </c>
      <c r="H64" s="37">
        <v>35</v>
      </c>
      <c r="I64" s="38">
        <f>SUM(I65:I67)</f>
        <v>0</v>
      </c>
      <c r="J64" s="78">
        <f>SUM(J65:J67)</f>
        <v>0</v>
      </c>
      <c r="K64" s="39">
        <f>SUM(K65:K67)</f>
        <v>0</v>
      </c>
      <c r="L64" s="38">
        <f>SUM(L65:L67)</f>
        <v>0</v>
      </c>
      <c r="Q64" s="129"/>
      <c r="R64" s="129"/>
    </row>
    <row r="65" spans="1:18" s="130" customFormat="1" ht="25.5" hidden="1" customHeight="1" collapsed="1">
      <c r="A65" s="52">
        <v>2</v>
      </c>
      <c r="B65" s="48">
        <v>3</v>
      </c>
      <c r="C65" s="49">
        <v>1</v>
      </c>
      <c r="D65" s="49">
        <v>1</v>
      </c>
      <c r="E65" s="49">
        <v>1</v>
      </c>
      <c r="F65" s="51">
        <v>1</v>
      </c>
      <c r="G65" s="50" t="s">
        <v>63</v>
      </c>
      <c r="H65" s="37">
        <v>36</v>
      </c>
      <c r="I65" s="55">
        <v>0</v>
      </c>
      <c r="J65" s="55">
        <v>0</v>
      </c>
      <c r="K65" s="55">
        <v>0</v>
      </c>
      <c r="L65" s="55">
        <v>0</v>
      </c>
      <c r="Q65" s="129"/>
      <c r="R65" s="129"/>
    </row>
    <row r="66" spans="1:18" ht="19.5" hidden="1" customHeight="1" collapsed="1">
      <c r="A66" s="52">
        <v>2</v>
      </c>
      <c r="B66" s="43">
        <v>3</v>
      </c>
      <c r="C66" s="41">
        <v>1</v>
      </c>
      <c r="D66" s="41">
        <v>1</v>
      </c>
      <c r="E66" s="41">
        <v>1</v>
      </c>
      <c r="F66" s="44">
        <v>2</v>
      </c>
      <c r="G66" s="42" t="s">
        <v>64</v>
      </c>
      <c r="H66" s="37">
        <v>37</v>
      </c>
      <c r="I66" s="53">
        <v>0</v>
      </c>
      <c r="J66" s="53">
        <v>0</v>
      </c>
      <c r="K66" s="53">
        <v>0</v>
      </c>
      <c r="L66" s="53">
        <v>0</v>
      </c>
      <c r="Q66" s="129"/>
      <c r="R66" s="129"/>
    </row>
    <row r="67" spans="1:18" ht="16.5" hidden="1" customHeight="1" collapsed="1">
      <c r="A67" s="48">
        <v>2</v>
      </c>
      <c r="B67" s="49">
        <v>3</v>
      </c>
      <c r="C67" s="49">
        <v>1</v>
      </c>
      <c r="D67" s="49">
        <v>1</v>
      </c>
      <c r="E67" s="49">
        <v>1</v>
      </c>
      <c r="F67" s="51">
        <v>3</v>
      </c>
      <c r="G67" s="50" t="s">
        <v>65</v>
      </c>
      <c r="H67" s="37">
        <v>38</v>
      </c>
      <c r="I67" s="55">
        <v>0</v>
      </c>
      <c r="J67" s="55">
        <v>0</v>
      </c>
      <c r="K67" s="55">
        <v>0</v>
      </c>
      <c r="L67" s="55">
        <v>0</v>
      </c>
      <c r="Q67" s="129"/>
      <c r="R67" s="129"/>
    </row>
    <row r="68" spans="1:18" ht="29.25" hidden="1" customHeight="1" collapsed="1">
      <c r="A68" s="43">
        <v>2</v>
      </c>
      <c r="B68" s="41">
        <v>3</v>
      </c>
      <c r="C68" s="41">
        <v>1</v>
      </c>
      <c r="D68" s="41">
        <v>2</v>
      </c>
      <c r="E68" s="41"/>
      <c r="F68" s="44"/>
      <c r="G68" s="42" t="s">
        <v>66</v>
      </c>
      <c r="H68" s="37">
        <v>39</v>
      </c>
      <c r="I68" s="58">
        <f>I69</f>
        <v>0</v>
      </c>
      <c r="J68" s="79">
        <f>J69</f>
        <v>0</v>
      </c>
      <c r="K68" s="59">
        <f>K69</f>
        <v>0</v>
      </c>
      <c r="L68" s="59">
        <f>L69</f>
        <v>0</v>
      </c>
      <c r="Q68" s="129"/>
      <c r="R68" s="129"/>
    </row>
    <row r="69" spans="1:18" ht="27" hidden="1" customHeight="1" collapsed="1">
      <c r="A69" s="61">
        <v>2</v>
      </c>
      <c r="B69" s="62">
        <v>3</v>
      </c>
      <c r="C69" s="62">
        <v>1</v>
      </c>
      <c r="D69" s="62">
        <v>2</v>
      </c>
      <c r="E69" s="62">
        <v>1</v>
      </c>
      <c r="F69" s="64"/>
      <c r="G69" s="42" t="s">
        <v>66</v>
      </c>
      <c r="H69" s="37">
        <v>40</v>
      </c>
      <c r="I69" s="47">
        <f>SUM(I70:I72)</f>
        <v>0</v>
      </c>
      <c r="J69" s="80">
        <f>SUM(J70:J72)</f>
        <v>0</v>
      </c>
      <c r="K69" s="46">
        <f>SUM(K70:K72)</f>
        <v>0</v>
      </c>
      <c r="L69" s="39">
        <f>SUM(L70:L72)</f>
        <v>0</v>
      </c>
      <c r="Q69" s="129"/>
      <c r="R69" s="129"/>
    </row>
    <row r="70" spans="1:18" s="130" customFormat="1" ht="27" hidden="1" customHeight="1" collapsed="1">
      <c r="A70" s="48">
        <v>2</v>
      </c>
      <c r="B70" s="49">
        <v>3</v>
      </c>
      <c r="C70" s="49">
        <v>1</v>
      </c>
      <c r="D70" s="49">
        <v>2</v>
      </c>
      <c r="E70" s="49">
        <v>1</v>
      </c>
      <c r="F70" s="51">
        <v>1</v>
      </c>
      <c r="G70" s="52" t="s">
        <v>63</v>
      </c>
      <c r="H70" s="37">
        <v>41</v>
      </c>
      <c r="I70" s="55">
        <v>0</v>
      </c>
      <c r="J70" s="55">
        <v>0</v>
      </c>
      <c r="K70" s="55">
        <v>0</v>
      </c>
      <c r="L70" s="55">
        <v>0</v>
      </c>
      <c r="Q70" s="129"/>
      <c r="R70" s="129"/>
    </row>
    <row r="71" spans="1:18" ht="16.5" hidden="1" customHeight="1" collapsed="1">
      <c r="A71" s="48">
        <v>2</v>
      </c>
      <c r="B71" s="49">
        <v>3</v>
      </c>
      <c r="C71" s="49">
        <v>1</v>
      </c>
      <c r="D71" s="49">
        <v>2</v>
      </c>
      <c r="E71" s="49">
        <v>1</v>
      </c>
      <c r="F71" s="51">
        <v>2</v>
      </c>
      <c r="G71" s="52" t="s">
        <v>64</v>
      </c>
      <c r="H71" s="37">
        <v>42</v>
      </c>
      <c r="I71" s="55">
        <v>0</v>
      </c>
      <c r="J71" s="55">
        <v>0</v>
      </c>
      <c r="K71" s="55">
        <v>0</v>
      </c>
      <c r="L71" s="55">
        <v>0</v>
      </c>
      <c r="Q71" s="129"/>
      <c r="R71" s="129"/>
    </row>
    <row r="72" spans="1:18" ht="15" hidden="1" customHeight="1" collapsed="1">
      <c r="A72" s="48">
        <v>2</v>
      </c>
      <c r="B72" s="49">
        <v>3</v>
      </c>
      <c r="C72" s="49">
        <v>1</v>
      </c>
      <c r="D72" s="49">
        <v>2</v>
      </c>
      <c r="E72" s="49">
        <v>1</v>
      </c>
      <c r="F72" s="51">
        <v>3</v>
      </c>
      <c r="G72" s="52" t="s">
        <v>65</v>
      </c>
      <c r="H72" s="37">
        <v>43</v>
      </c>
      <c r="I72" s="55">
        <v>0</v>
      </c>
      <c r="J72" s="55">
        <v>0</v>
      </c>
      <c r="K72" s="55">
        <v>0</v>
      </c>
      <c r="L72" s="55">
        <v>0</v>
      </c>
      <c r="Q72" s="129"/>
      <c r="R72" s="129"/>
    </row>
    <row r="73" spans="1:18" ht="27.75" hidden="1" customHeight="1" collapsed="1">
      <c r="A73" s="48">
        <v>2</v>
      </c>
      <c r="B73" s="49">
        <v>3</v>
      </c>
      <c r="C73" s="49">
        <v>1</v>
      </c>
      <c r="D73" s="49">
        <v>3</v>
      </c>
      <c r="E73" s="49"/>
      <c r="F73" s="51"/>
      <c r="G73" s="52" t="s">
        <v>67</v>
      </c>
      <c r="H73" s="37">
        <v>44</v>
      </c>
      <c r="I73" s="38">
        <f>I74</f>
        <v>0</v>
      </c>
      <c r="J73" s="78">
        <f>J74</f>
        <v>0</v>
      </c>
      <c r="K73" s="39">
        <f>K74</f>
        <v>0</v>
      </c>
      <c r="L73" s="39">
        <f>L74</f>
        <v>0</v>
      </c>
      <c r="Q73" s="129"/>
      <c r="R73" s="129"/>
    </row>
    <row r="74" spans="1:18" ht="26.25" hidden="1" customHeight="1" collapsed="1">
      <c r="A74" s="48">
        <v>2</v>
      </c>
      <c r="B74" s="49">
        <v>3</v>
      </c>
      <c r="C74" s="49">
        <v>1</v>
      </c>
      <c r="D74" s="49">
        <v>3</v>
      </c>
      <c r="E74" s="49">
        <v>1</v>
      </c>
      <c r="F74" s="51"/>
      <c r="G74" s="52" t="s">
        <v>68</v>
      </c>
      <c r="H74" s="37">
        <v>45</v>
      </c>
      <c r="I74" s="38">
        <f>SUM(I75:I77)</f>
        <v>0</v>
      </c>
      <c r="J74" s="78">
        <f>SUM(J75:J77)</f>
        <v>0</v>
      </c>
      <c r="K74" s="39">
        <f>SUM(K75:K77)</f>
        <v>0</v>
      </c>
      <c r="L74" s="39">
        <f>SUM(L75:L77)</f>
        <v>0</v>
      </c>
      <c r="Q74" s="129"/>
      <c r="R74" s="129"/>
    </row>
    <row r="75" spans="1:18" ht="15" hidden="1" customHeight="1" collapsed="1">
      <c r="A75" s="43">
        <v>2</v>
      </c>
      <c r="B75" s="41">
        <v>3</v>
      </c>
      <c r="C75" s="41">
        <v>1</v>
      </c>
      <c r="D75" s="41">
        <v>3</v>
      </c>
      <c r="E75" s="41">
        <v>1</v>
      </c>
      <c r="F75" s="44">
        <v>1</v>
      </c>
      <c r="G75" s="68" t="s">
        <v>69</v>
      </c>
      <c r="H75" s="37">
        <v>46</v>
      </c>
      <c r="I75" s="53">
        <v>0</v>
      </c>
      <c r="J75" s="53">
        <v>0</v>
      </c>
      <c r="K75" s="53">
        <v>0</v>
      </c>
      <c r="L75" s="53">
        <v>0</v>
      </c>
      <c r="Q75" s="129"/>
      <c r="R75" s="129"/>
    </row>
    <row r="76" spans="1:18" ht="16.5" hidden="1" customHeight="1" collapsed="1">
      <c r="A76" s="48">
        <v>2</v>
      </c>
      <c r="B76" s="49">
        <v>3</v>
      </c>
      <c r="C76" s="49">
        <v>1</v>
      </c>
      <c r="D76" s="49">
        <v>3</v>
      </c>
      <c r="E76" s="49">
        <v>1</v>
      </c>
      <c r="F76" s="51">
        <v>2</v>
      </c>
      <c r="G76" s="52" t="s">
        <v>70</v>
      </c>
      <c r="H76" s="37">
        <v>47</v>
      </c>
      <c r="I76" s="55">
        <v>0</v>
      </c>
      <c r="J76" s="55">
        <v>0</v>
      </c>
      <c r="K76" s="55">
        <v>0</v>
      </c>
      <c r="L76" s="55">
        <v>0</v>
      </c>
      <c r="Q76" s="129"/>
      <c r="R76" s="129"/>
    </row>
    <row r="77" spans="1:18" ht="17.25" hidden="1" customHeight="1" collapsed="1">
      <c r="A77" s="43">
        <v>2</v>
      </c>
      <c r="B77" s="41">
        <v>3</v>
      </c>
      <c r="C77" s="41">
        <v>1</v>
      </c>
      <c r="D77" s="41">
        <v>3</v>
      </c>
      <c r="E77" s="41">
        <v>1</v>
      </c>
      <c r="F77" s="44">
        <v>3</v>
      </c>
      <c r="G77" s="68" t="s">
        <v>71</v>
      </c>
      <c r="H77" s="37">
        <v>48</v>
      </c>
      <c r="I77" s="53">
        <v>0</v>
      </c>
      <c r="J77" s="53">
        <v>0</v>
      </c>
      <c r="K77" s="53">
        <v>0</v>
      </c>
      <c r="L77" s="53">
        <v>0</v>
      </c>
      <c r="Q77" s="129"/>
      <c r="R77" s="129"/>
    </row>
    <row r="78" spans="1:18" ht="12.75" hidden="1" customHeight="1" collapsed="1">
      <c r="A78" s="43">
        <v>2</v>
      </c>
      <c r="B78" s="41">
        <v>3</v>
      </c>
      <c r="C78" s="41">
        <v>2</v>
      </c>
      <c r="D78" s="41"/>
      <c r="E78" s="41"/>
      <c r="F78" s="44"/>
      <c r="G78" s="68" t="s">
        <v>72</v>
      </c>
      <c r="H78" s="37">
        <v>49</v>
      </c>
      <c r="I78" s="38">
        <f t="shared" ref="I78:L79" si="3">I79</f>
        <v>0</v>
      </c>
      <c r="J78" s="38">
        <f t="shared" si="3"/>
        <v>0</v>
      </c>
      <c r="K78" s="38">
        <f t="shared" si="3"/>
        <v>0</v>
      </c>
      <c r="L78" s="38">
        <f t="shared" si="3"/>
        <v>0</v>
      </c>
    </row>
    <row r="79" spans="1:18" ht="12" hidden="1" customHeight="1" collapsed="1">
      <c r="A79" s="43">
        <v>2</v>
      </c>
      <c r="B79" s="41">
        <v>3</v>
      </c>
      <c r="C79" s="41">
        <v>2</v>
      </c>
      <c r="D79" s="41">
        <v>1</v>
      </c>
      <c r="E79" s="41"/>
      <c r="F79" s="44"/>
      <c r="G79" s="68" t="s">
        <v>72</v>
      </c>
      <c r="H79" s="37">
        <v>50</v>
      </c>
      <c r="I79" s="38">
        <f t="shared" si="3"/>
        <v>0</v>
      </c>
      <c r="J79" s="38">
        <f t="shared" si="3"/>
        <v>0</v>
      </c>
      <c r="K79" s="38">
        <f t="shared" si="3"/>
        <v>0</v>
      </c>
      <c r="L79" s="38">
        <f t="shared" si="3"/>
        <v>0</v>
      </c>
    </row>
    <row r="80" spans="1:18" ht="15.75" hidden="1" customHeight="1" collapsed="1">
      <c r="A80" s="43">
        <v>2</v>
      </c>
      <c r="B80" s="41">
        <v>3</v>
      </c>
      <c r="C80" s="41">
        <v>2</v>
      </c>
      <c r="D80" s="41">
        <v>1</v>
      </c>
      <c r="E80" s="41">
        <v>1</v>
      </c>
      <c r="F80" s="44"/>
      <c r="G80" s="68" t="s">
        <v>72</v>
      </c>
      <c r="H80" s="37">
        <v>51</v>
      </c>
      <c r="I80" s="38">
        <f>SUM(I81)</f>
        <v>0</v>
      </c>
      <c r="J80" s="38">
        <f>SUM(J81)</f>
        <v>0</v>
      </c>
      <c r="K80" s="38">
        <f>SUM(K81)</f>
        <v>0</v>
      </c>
      <c r="L80" s="38">
        <f>SUM(L81)</f>
        <v>0</v>
      </c>
    </row>
    <row r="81" spans="1:12" ht="13.5" hidden="1" customHeight="1" collapsed="1">
      <c r="A81" s="43">
        <v>2</v>
      </c>
      <c r="B81" s="41">
        <v>3</v>
      </c>
      <c r="C81" s="41">
        <v>2</v>
      </c>
      <c r="D81" s="41">
        <v>1</v>
      </c>
      <c r="E81" s="41">
        <v>1</v>
      </c>
      <c r="F81" s="44">
        <v>1</v>
      </c>
      <c r="G81" s="68" t="s">
        <v>72</v>
      </c>
      <c r="H81" s="37">
        <v>52</v>
      </c>
      <c r="I81" s="55">
        <v>0</v>
      </c>
      <c r="J81" s="55">
        <v>0</v>
      </c>
      <c r="K81" s="55">
        <v>0</v>
      </c>
      <c r="L81" s="55">
        <v>0</v>
      </c>
    </row>
    <row r="82" spans="1:12" ht="16.5" hidden="1" customHeight="1" collapsed="1">
      <c r="A82" s="33">
        <v>2</v>
      </c>
      <c r="B82" s="34">
        <v>4</v>
      </c>
      <c r="C82" s="34"/>
      <c r="D82" s="34"/>
      <c r="E82" s="34"/>
      <c r="F82" s="36"/>
      <c r="G82" s="81" t="s">
        <v>73</v>
      </c>
      <c r="H82" s="37">
        <v>53</v>
      </c>
      <c r="I82" s="38">
        <f t="shared" ref="I82:L84" si="4">I83</f>
        <v>0</v>
      </c>
      <c r="J82" s="78">
        <f t="shared" si="4"/>
        <v>0</v>
      </c>
      <c r="K82" s="39">
        <f t="shared" si="4"/>
        <v>0</v>
      </c>
      <c r="L82" s="39">
        <f t="shared" si="4"/>
        <v>0</v>
      </c>
    </row>
    <row r="83" spans="1:12" ht="15.75" hidden="1" customHeight="1" collapsed="1">
      <c r="A83" s="48">
        <v>2</v>
      </c>
      <c r="B83" s="49">
        <v>4</v>
      </c>
      <c r="C83" s="49">
        <v>1</v>
      </c>
      <c r="D83" s="49"/>
      <c r="E83" s="49"/>
      <c r="F83" s="51"/>
      <c r="G83" s="52" t="s">
        <v>74</v>
      </c>
      <c r="H83" s="37">
        <v>54</v>
      </c>
      <c r="I83" s="38">
        <f t="shared" si="4"/>
        <v>0</v>
      </c>
      <c r="J83" s="78">
        <f t="shared" si="4"/>
        <v>0</v>
      </c>
      <c r="K83" s="39">
        <f t="shared" si="4"/>
        <v>0</v>
      </c>
      <c r="L83" s="39">
        <f t="shared" si="4"/>
        <v>0</v>
      </c>
    </row>
    <row r="84" spans="1:12" ht="17.25" hidden="1" customHeight="1" collapsed="1">
      <c r="A84" s="48">
        <v>2</v>
      </c>
      <c r="B84" s="49">
        <v>4</v>
      </c>
      <c r="C84" s="49">
        <v>1</v>
      </c>
      <c r="D84" s="49">
        <v>1</v>
      </c>
      <c r="E84" s="49"/>
      <c r="F84" s="51"/>
      <c r="G84" s="52" t="s">
        <v>74</v>
      </c>
      <c r="H84" s="37">
        <v>55</v>
      </c>
      <c r="I84" s="38">
        <f t="shared" si="4"/>
        <v>0</v>
      </c>
      <c r="J84" s="78">
        <f t="shared" si="4"/>
        <v>0</v>
      </c>
      <c r="K84" s="39">
        <f t="shared" si="4"/>
        <v>0</v>
      </c>
      <c r="L84" s="39">
        <f t="shared" si="4"/>
        <v>0</v>
      </c>
    </row>
    <row r="85" spans="1:12" ht="18" hidden="1" customHeight="1" collapsed="1">
      <c r="A85" s="48">
        <v>2</v>
      </c>
      <c r="B85" s="49">
        <v>4</v>
      </c>
      <c r="C85" s="49">
        <v>1</v>
      </c>
      <c r="D85" s="49">
        <v>1</v>
      </c>
      <c r="E85" s="49">
        <v>1</v>
      </c>
      <c r="F85" s="51"/>
      <c r="G85" s="52" t="s">
        <v>74</v>
      </c>
      <c r="H85" s="37">
        <v>56</v>
      </c>
      <c r="I85" s="38">
        <f>SUM(I86:I88)</f>
        <v>0</v>
      </c>
      <c r="J85" s="78">
        <f>SUM(J86:J88)</f>
        <v>0</v>
      </c>
      <c r="K85" s="39">
        <f>SUM(K86:K88)</f>
        <v>0</v>
      </c>
      <c r="L85" s="39">
        <f>SUM(L86:L88)</f>
        <v>0</v>
      </c>
    </row>
    <row r="86" spans="1:12" ht="14.25" hidden="1" customHeight="1" collapsed="1">
      <c r="A86" s="48">
        <v>2</v>
      </c>
      <c r="B86" s="49">
        <v>4</v>
      </c>
      <c r="C86" s="49">
        <v>1</v>
      </c>
      <c r="D86" s="49">
        <v>1</v>
      </c>
      <c r="E86" s="49">
        <v>1</v>
      </c>
      <c r="F86" s="51">
        <v>1</v>
      </c>
      <c r="G86" s="52" t="s">
        <v>75</v>
      </c>
      <c r="H86" s="37">
        <v>57</v>
      </c>
      <c r="I86" s="55">
        <v>0</v>
      </c>
      <c r="J86" s="55">
        <v>0</v>
      </c>
      <c r="K86" s="55">
        <v>0</v>
      </c>
      <c r="L86" s="55">
        <v>0</v>
      </c>
    </row>
    <row r="87" spans="1:12" ht="13.5" hidden="1" customHeight="1" collapsed="1">
      <c r="A87" s="48">
        <v>2</v>
      </c>
      <c r="B87" s="48">
        <v>4</v>
      </c>
      <c r="C87" s="48">
        <v>1</v>
      </c>
      <c r="D87" s="49">
        <v>1</v>
      </c>
      <c r="E87" s="49">
        <v>1</v>
      </c>
      <c r="F87" s="82">
        <v>2</v>
      </c>
      <c r="G87" s="50" t="s">
        <v>76</v>
      </c>
      <c r="H87" s="37">
        <v>58</v>
      </c>
      <c r="I87" s="55">
        <v>0</v>
      </c>
      <c r="J87" s="55">
        <v>0</v>
      </c>
      <c r="K87" s="55">
        <v>0</v>
      </c>
      <c r="L87" s="55">
        <v>0</v>
      </c>
    </row>
    <row r="88" spans="1:12" hidden="1" collapsed="1">
      <c r="A88" s="48">
        <v>2</v>
      </c>
      <c r="B88" s="49">
        <v>4</v>
      </c>
      <c r="C88" s="48">
        <v>1</v>
      </c>
      <c r="D88" s="49">
        <v>1</v>
      </c>
      <c r="E88" s="49">
        <v>1</v>
      </c>
      <c r="F88" s="82">
        <v>3</v>
      </c>
      <c r="G88" s="50" t="s">
        <v>77</v>
      </c>
      <c r="H88" s="37">
        <v>59</v>
      </c>
      <c r="I88" s="55">
        <v>0</v>
      </c>
      <c r="J88" s="55">
        <v>0</v>
      </c>
      <c r="K88" s="55">
        <v>0</v>
      </c>
      <c r="L88" s="55">
        <v>0</v>
      </c>
    </row>
    <row r="89" spans="1:12" hidden="1" collapsed="1">
      <c r="A89" s="33">
        <v>2</v>
      </c>
      <c r="B89" s="34">
        <v>5</v>
      </c>
      <c r="C89" s="33"/>
      <c r="D89" s="34"/>
      <c r="E89" s="34"/>
      <c r="F89" s="83"/>
      <c r="G89" s="35" t="s">
        <v>78</v>
      </c>
      <c r="H89" s="37">
        <v>60</v>
      </c>
      <c r="I89" s="38">
        <f>SUM(I90+I95+I100)</f>
        <v>0</v>
      </c>
      <c r="J89" s="78">
        <f>SUM(J90+J95+J100)</f>
        <v>0</v>
      </c>
      <c r="K89" s="39">
        <f>SUM(K90+K95+K100)</f>
        <v>0</v>
      </c>
      <c r="L89" s="39">
        <f>SUM(L90+L95+L100)</f>
        <v>0</v>
      </c>
    </row>
    <row r="90" spans="1:12" hidden="1" collapsed="1">
      <c r="A90" s="43">
        <v>2</v>
      </c>
      <c r="B90" s="41">
        <v>5</v>
      </c>
      <c r="C90" s="43">
        <v>1</v>
      </c>
      <c r="D90" s="41"/>
      <c r="E90" s="41"/>
      <c r="F90" s="84"/>
      <c r="G90" s="42" t="s">
        <v>79</v>
      </c>
      <c r="H90" s="37">
        <v>61</v>
      </c>
      <c r="I90" s="58">
        <f t="shared" ref="I90:L91" si="5">I91</f>
        <v>0</v>
      </c>
      <c r="J90" s="79">
        <f t="shared" si="5"/>
        <v>0</v>
      </c>
      <c r="K90" s="59">
        <f t="shared" si="5"/>
        <v>0</v>
      </c>
      <c r="L90" s="59">
        <f t="shared" si="5"/>
        <v>0</v>
      </c>
    </row>
    <row r="91" spans="1:12" hidden="1" collapsed="1">
      <c r="A91" s="48">
        <v>2</v>
      </c>
      <c r="B91" s="49">
        <v>5</v>
      </c>
      <c r="C91" s="48">
        <v>1</v>
      </c>
      <c r="D91" s="49">
        <v>1</v>
      </c>
      <c r="E91" s="49"/>
      <c r="F91" s="82"/>
      <c r="G91" s="50" t="s">
        <v>79</v>
      </c>
      <c r="H91" s="37">
        <v>62</v>
      </c>
      <c r="I91" s="38">
        <f t="shared" si="5"/>
        <v>0</v>
      </c>
      <c r="J91" s="78">
        <f t="shared" si="5"/>
        <v>0</v>
      </c>
      <c r="K91" s="39">
        <f t="shared" si="5"/>
        <v>0</v>
      </c>
      <c r="L91" s="39">
        <f t="shared" si="5"/>
        <v>0</v>
      </c>
    </row>
    <row r="92" spans="1:12" hidden="1" collapsed="1">
      <c r="A92" s="48">
        <v>2</v>
      </c>
      <c r="B92" s="49">
        <v>5</v>
      </c>
      <c r="C92" s="48">
        <v>1</v>
      </c>
      <c r="D92" s="49">
        <v>1</v>
      </c>
      <c r="E92" s="49">
        <v>1</v>
      </c>
      <c r="F92" s="82"/>
      <c r="G92" s="50" t="s">
        <v>79</v>
      </c>
      <c r="H92" s="37">
        <v>63</v>
      </c>
      <c r="I92" s="38">
        <f>SUM(I93:I94)</f>
        <v>0</v>
      </c>
      <c r="J92" s="78">
        <f>SUM(J93:J94)</f>
        <v>0</v>
      </c>
      <c r="K92" s="39">
        <f>SUM(K93:K94)</f>
        <v>0</v>
      </c>
      <c r="L92" s="39">
        <f>SUM(L93:L94)</f>
        <v>0</v>
      </c>
    </row>
    <row r="93" spans="1:12" ht="25.5" hidden="1" customHeight="1" collapsed="1">
      <c r="A93" s="48">
        <v>2</v>
      </c>
      <c r="B93" s="49">
        <v>5</v>
      </c>
      <c r="C93" s="48">
        <v>1</v>
      </c>
      <c r="D93" s="49">
        <v>1</v>
      </c>
      <c r="E93" s="49">
        <v>1</v>
      </c>
      <c r="F93" s="82">
        <v>1</v>
      </c>
      <c r="G93" s="50" t="s">
        <v>80</v>
      </c>
      <c r="H93" s="37">
        <v>64</v>
      </c>
      <c r="I93" s="55">
        <v>0</v>
      </c>
      <c r="J93" s="55">
        <v>0</v>
      </c>
      <c r="K93" s="55">
        <v>0</v>
      </c>
      <c r="L93" s="55">
        <v>0</v>
      </c>
    </row>
    <row r="94" spans="1:12" ht="15.75" hidden="1" customHeight="1" collapsed="1">
      <c r="A94" s="48">
        <v>2</v>
      </c>
      <c r="B94" s="49">
        <v>5</v>
      </c>
      <c r="C94" s="48">
        <v>1</v>
      </c>
      <c r="D94" s="49">
        <v>1</v>
      </c>
      <c r="E94" s="49">
        <v>1</v>
      </c>
      <c r="F94" s="82">
        <v>2</v>
      </c>
      <c r="G94" s="50" t="s">
        <v>81</v>
      </c>
      <c r="H94" s="37">
        <v>65</v>
      </c>
      <c r="I94" s="55">
        <v>0</v>
      </c>
      <c r="J94" s="55">
        <v>0</v>
      </c>
      <c r="K94" s="55">
        <v>0</v>
      </c>
      <c r="L94" s="55">
        <v>0</v>
      </c>
    </row>
    <row r="95" spans="1:12" ht="12" hidden="1" customHeight="1" collapsed="1">
      <c r="A95" s="48">
        <v>2</v>
      </c>
      <c r="B95" s="49">
        <v>5</v>
      </c>
      <c r="C95" s="48">
        <v>2</v>
      </c>
      <c r="D95" s="49"/>
      <c r="E95" s="49"/>
      <c r="F95" s="82"/>
      <c r="G95" s="50" t="s">
        <v>82</v>
      </c>
      <c r="H95" s="37">
        <v>66</v>
      </c>
      <c r="I95" s="38">
        <f t="shared" ref="I95:L96" si="6">I96</f>
        <v>0</v>
      </c>
      <c r="J95" s="78">
        <f t="shared" si="6"/>
        <v>0</v>
      </c>
      <c r="K95" s="39">
        <f t="shared" si="6"/>
        <v>0</v>
      </c>
      <c r="L95" s="38">
        <f t="shared" si="6"/>
        <v>0</v>
      </c>
    </row>
    <row r="96" spans="1:12" ht="15.75" hidden="1" customHeight="1" collapsed="1">
      <c r="A96" s="52">
        <v>2</v>
      </c>
      <c r="B96" s="48">
        <v>5</v>
      </c>
      <c r="C96" s="49">
        <v>2</v>
      </c>
      <c r="D96" s="50">
        <v>1</v>
      </c>
      <c r="E96" s="48"/>
      <c r="F96" s="82"/>
      <c r="G96" s="50" t="s">
        <v>82</v>
      </c>
      <c r="H96" s="37">
        <v>67</v>
      </c>
      <c r="I96" s="38">
        <f t="shared" si="6"/>
        <v>0</v>
      </c>
      <c r="J96" s="78">
        <f t="shared" si="6"/>
        <v>0</v>
      </c>
      <c r="K96" s="39">
        <f t="shared" si="6"/>
        <v>0</v>
      </c>
      <c r="L96" s="38">
        <f t="shared" si="6"/>
        <v>0</v>
      </c>
    </row>
    <row r="97" spans="1:12" ht="15" hidden="1" customHeight="1" collapsed="1">
      <c r="A97" s="52">
        <v>2</v>
      </c>
      <c r="B97" s="48">
        <v>5</v>
      </c>
      <c r="C97" s="49">
        <v>2</v>
      </c>
      <c r="D97" s="50">
        <v>1</v>
      </c>
      <c r="E97" s="48">
        <v>1</v>
      </c>
      <c r="F97" s="82"/>
      <c r="G97" s="50" t="s">
        <v>82</v>
      </c>
      <c r="H97" s="37">
        <v>68</v>
      </c>
      <c r="I97" s="38">
        <f>SUM(I98:I99)</f>
        <v>0</v>
      </c>
      <c r="J97" s="78">
        <f>SUM(J98:J99)</f>
        <v>0</v>
      </c>
      <c r="K97" s="39">
        <f>SUM(K98:K99)</f>
        <v>0</v>
      </c>
      <c r="L97" s="38">
        <f>SUM(L98:L99)</f>
        <v>0</v>
      </c>
    </row>
    <row r="98" spans="1:12" ht="25.5" hidden="1" customHeight="1" collapsed="1">
      <c r="A98" s="52">
        <v>2</v>
      </c>
      <c r="B98" s="48">
        <v>5</v>
      </c>
      <c r="C98" s="49">
        <v>2</v>
      </c>
      <c r="D98" s="50">
        <v>1</v>
      </c>
      <c r="E98" s="48">
        <v>1</v>
      </c>
      <c r="F98" s="82">
        <v>1</v>
      </c>
      <c r="G98" s="50" t="s">
        <v>83</v>
      </c>
      <c r="H98" s="37">
        <v>69</v>
      </c>
      <c r="I98" s="55">
        <v>0</v>
      </c>
      <c r="J98" s="55">
        <v>0</v>
      </c>
      <c r="K98" s="55">
        <v>0</v>
      </c>
      <c r="L98" s="55">
        <v>0</v>
      </c>
    </row>
    <row r="99" spans="1:12" ht="25.5" hidden="1" customHeight="1" collapsed="1">
      <c r="A99" s="52">
        <v>2</v>
      </c>
      <c r="B99" s="48">
        <v>5</v>
      </c>
      <c r="C99" s="49">
        <v>2</v>
      </c>
      <c r="D99" s="50">
        <v>1</v>
      </c>
      <c r="E99" s="48">
        <v>1</v>
      </c>
      <c r="F99" s="82">
        <v>2</v>
      </c>
      <c r="G99" s="50" t="s">
        <v>84</v>
      </c>
      <c r="H99" s="37">
        <v>70</v>
      </c>
      <c r="I99" s="55">
        <v>0</v>
      </c>
      <c r="J99" s="55">
        <v>0</v>
      </c>
      <c r="K99" s="55">
        <v>0</v>
      </c>
      <c r="L99" s="55">
        <v>0</v>
      </c>
    </row>
    <row r="100" spans="1:12" ht="28.5" hidden="1" customHeight="1" collapsed="1">
      <c r="A100" s="52">
        <v>2</v>
      </c>
      <c r="B100" s="48">
        <v>5</v>
      </c>
      <c r="C100" s="49">
        <v>3</v>
      </c>
      <c r="D100" s="50"/>
      <c r="E100" s="48"/>
      <c r="F100" s="82"/>
      <c r="G100" s="50" t="s">
        <v>85</v>
      </c>
      <c r="H100" s="37">
        <v>71</v>
      </c>
      <c r="I100" s="38">
        <f t="shared" ref="I100:L101" si="7">I101</f>
        <v>0</v>
      </c>
      <c r="J100" s="78">
        <f t="shared" si="7"/>
        <v>0</v>
      </c>
      <c r="K100" s="39">
        <f t="shared" si="7"/>
        <v>0</v>
      </c>
      <c r="L100" s="38">
        <f t="shared" si="7"/>
        <v>0</v>
      </c>
    </row>
    <row r="101" spans="1:12" ht="27" hidden="1" customHeight="1" collapsed="1">
      <c r="A101" s="52">
        <v>2</v>
      </c>
      <c r="B101" s="48">
        <v>5</v>
      </c>
      <c r="C101" s="49">
        <v>3</v>
      </c>
      <c r="D101" s="50">
        <v>1</v>
      </c>
      <c r="E101" s="48"/>
      <c r="F101" s="82"/>
      <c r="G101" s="50" t="s">
        <v>86</v>
      </c>
      <c r="H101" s="37">
        <v>72</v>
      </c>
      <c r="I101" s="38">
        <f t="shared" si="7"/>
        <v>0</v>
      </c>
      <c r="J101" s="78">
        <f t="shared" si="7"/>
        <v>0</v>
      </c>
      <c r="K101" s="39">
        <f t="shared" si="7"/>
        <v>0</v>
      </c>
      <c r="L101" s="38">
        <f t="shared" si="7"/>
        <v>0</v>
      </c>
    </row>
    <row r="102" spans="1:12" ht="30" hidden="1" customHeight="1" collapsed="1">
      <c r="A102" s="60">
        <v>2</v>
      </c>
      <c r="B102" s="61">
        <v>5</v>
      </c>
      <c r="C102" s="62">
        <v>3</v>
      </c>
      <c r="D102" s="63">
        <v>1</v>
      </c>
      <c r="E102" s="61">
        <v>1</v>
      </c>
      <c r="F102" s="85"/>
      <c r="G102" s="63" t="s">
        <v>86</v>
      </c>
      <c r="H102" s="37">
        <v>73</v>
      </c>
      <c r="I102" s="47">
        <f>SUM(I103:I104)</f>
        <v>0</v>
      </c>
      <c r="J102" s="80">
        <f>SUM(J103:J104)</f>
        <v>0</v>
      </c>
      <c r="K102" s="46">
        <f>SUM(K103:K104)</f>
        <v>0</v>
      </c>
      <c r="L102" s="47">
        <f>SUM(L103:L104)</f>
        <v>0</v>
      </c>
    </row>
    <row r="103" spans="1:12" ht="26.25" hidden="1" customHeight="1" collapsed="1">
      <c r="A103" s="52">
        <v>2</v>
      </c>
      <c r="B103" s="48">
        <v>5</v>
      </c>
      <c r="C103" s="49">
        <v>3</v>
      </c>
      <c r="D103" s="50">
        <v>1</v>
      </c>
      <c r="E103" s="48">
        <v>1</v>
      </c>
      <c r="F103" s="82">
        <v>1</v>
      </c>
      <c r="G103" s="50" t="s">
        <v>86</v>
      </c>
      <c r="H103" s="37">
        <v>74</v>
      </c>
      <c r="I103" s="55">
        <v>0</v>
      </c>
      <c r="J103" s="55">
        <v>0</v>
      </c>
      <c r="K103" s="55">
        <v>0</v>
      </c>
      <c r="L103" s="55">
        <v>0</v>
      </c>
    </row>
    <row r="104" spans="1:12" ht="26.25" hidden="1" customHeight="1" collapsed="1">
      <c r="A104" s="60">
        <v>2</v>
      </c>
      <c r="B104" s="61">
        <v>5</v>
      </c>
      <c r="C104" s="62">
        <v>3</v>
      </c>
      <c r="D104" s="63">
        <v>1</v>
      </c>
      <c r="E104" s="61">
        <v>1</v>
      </c>
      <c r="F104" s="85">
        <v>2</v>
      </c>
      <c r="G104" s="63" t="s">
        <v>87</v>
      </c>
      <c r="H104" s="37">
        <v>75</v>
      </c>
      <c r="I104" s="55">
        <v>0</v>
      </c>
      <c r="J104" s="55">
        <v>0</v>
      </c>
      <c r="K104" s="55">
        <v>0</v>
      </c>
      <c r="L104" s="55">
        <v>0</v>
      </c>
    </row>
    <row r="105" spans="1:12" ht="27.75" hidden="1" customHeight="1" collapsed="1">
      <c r="A105" s="60">
        <v>2</v>
      </c>
      <c r="B105" s="61">
        <v>5</v>
      </c>
      <c r="C105" s="62">
        <v>3</v>
      </c>
      <c r="D105" s="63">
        <v>2</v>
      </c>
      <c r="E105" s="61"/>
      <c r="F105" s="85"/>
      <c r="G105" s="63" t="s">
        <v>88</v>
      </c>
      <c r="H105" s="37">
        <v>76</v>
      </c>
      <c r="I105" s="47">
        <f>I106</f>
        <v>0</v>
      </c>
      <c r="J105" s="47">
        <f>J106</f>
        <v>0</v>
      </c>
      <c r="K105" s="47">
        <f>K106</f>
        <v>0</v>
      </c>
      <c r="L105" s="47">
        <f>L106</f>
        <v>0</v>
      </c>
    </row>
    <row r="106" spans="1:12" ht="25.5" hidden="1" customHeight="1" collapsed="1">
      <c r="A106" s="60">
        <v>2</v>
      </c>
      <c r="B106" s="61">
        <v>5</v>
      </c>
      <c r="C106" s="62">
        <v>3</v>
      </c>
      <c r="D106" s="63">
        <v>2</v>
      </c>
      <c r="E106" s="61">
        <v>1</v>
      </c>
      <c r="F106" s="85"/>
      <c r="G106" s="63" t="s">
        <v>88</v>
      </c>
      <c r="H106" s="37">
        <v>77</v>
      </c>
      <c r="I106" s="47">
        <f>SUM(I107:I108)</f>
        <v>0</v>
      </c>
      <c r="J106" s="47">
        <f>SUM(J107:J108)</f>
        <v>0</v>
      </c>
      <c r="K106" s="47">
        <f>SUM(K107:K108)</f>
        <v>0</v>
      </c>
      <c r="L106" s="47">
        <f>SUM(L107:L108)</f>
        <v>0</v>
      </c>
    </row>
    <row r="107" spans="1:12" ht="30" hidden="1" customHeight="1" collapsed="1">
      <c r="A107" s="60">
        <v>2</v>
      </c>
      <c r="B107" s="61">
        <v>5</v>
      </c>
      <c r="C107" s="62">
        <v>3</v>
      </c>
      <c r="D107" s="63">
        <v>2</v>
      </c>
      <c r="E107" s="61">
        <v>1</v>
      </c>
      <c r="F107" s="85">
        <v>1</v>
      </c>
      <c r="G107" s="63" t="s">
        <v>88</v>
      </c>
      <c r="H107" s="37">
        <v>78</v>
      </c>
      <c r="I107" s="55">
        <v>0</v>
      </c>
      <c r="J107" s="55">
        <v>0</v>
      </c>
      <c r="K107" s="55">
        <v>0</v>
      </c>
      <c r="L107" s="55">
        <v>0</v>
      </c>
    </row>
    <row r="108" spans="1:12" ht="18" hidden="1" customHeight="1" collapsed="1">
      <c r="A108" s="60">
        <v>2</v>
      </c>
      <c r="B108" s="61">
        <v>5</v>
      </c>
      <c r="C108" s="62">
        <v>3</v>
      </c>
      <c r="D108" s="63">
        <v>2</v>
      </c>
      <c r="E108" s="61">
        <v>1</v>
      </c>
      <c r="F108" s="85">
        <v>2</v>
      </c>
      <c r="G108" s="63" t="s">
        <v>89</v>
      </c>
      <c r="H108" s="37">
        <v>79</v>
      </c>
      <c r="I108" s="55">
        <v>0</v>
      </c>
      <c r="J108" s="55">
        <v>0</v>
      </c>
      <c r="K108" s="55">
        <v>0</v>
      </c>
      <c r="L108" s="55">
        <v>0</v>
      </c>
    </row>
    <row r="109" spans="1:12" ht="16.5" hidden="1" customHeight="1" collapsed="1">
      <c r="A109" s="81">
        <v>2</v>
      </c>
      <c r="B109" s="33">
        <v>6</v>
      </c>
      <c r="C109" s="34"/>
      <c r="D109" s="35"/>
      <c r="E109" s="33"/>
      <c r="F109" s="83"/>
      <c r="G109" s="86" t="s">
        <v>90</v>
      </c>
      <c r="H109" s="37">
        <v>80</v>
      </c>
      <c r="I109" s="38">
        <f>SUM(I110+I115+I119+I123+I127)</f>
        <v>0</v>
      </c>
      <c r="J109" s="78">
        <f>SUM(J110+J115+J119+J123+J127)</f>
        <v>0</v>
      </c>
      <c r="K109" s="39">
        <f>SUM(K110+K115+K119+K123+K127)</f>
        <v>0</v>
      </c>
      <c r="L109" s="38">
        <f>SUM(L110+L115+L119+L123+L127)</f>
        <v>0</v>
      </c>
    </row>
    <row r="110" spans="1:12" ht="14.25" hidden="1" customHeight="1" collapsed="1">
      <c r="A110" s="60">
        <v>2</v>
      </c>
      <c r="B110" s="61">
        <v>6</v>
      </c>
      <c r="C110" s="62">
        <v>1</v>
      </c>
      <c r="D110" s="63"/>
      <c r="E110" s="61"/>
      <c r="F110" s="85"/>
      <c r="G110" s="63" t="s">
        <v>91</v>
      </c>
      <c r="H110" s="37">
        <v>81</v>
      </c>
      <c r="I110" s="47">
        <f t="shared" ref="I110:L111" si="8">I111</f>
        <v>0</v>
      </c>
      <c r="J110" s="80">
        <f t="shared" si="8"/>
        <v>0</v>
      </c>
      <c r="K110" s="46">
        <f t="shared" si="8"/>
        <v>0</v>
      </c>
      <c r="L110" s="47">
        <f t="shared" si="8"/>
        <v>0</v>
      </c>
    </row>
    <row r="111" spans="1:12" ht="14.25" hidden="1" customHeight="1" collapsed="1">
      <c r="A111" s="52">
        <v>2</v>
      </c>
      <c r="B111" s="48">
        <v>6</v>
      </c>
      <c r="C111" s="49">
        <v>1</v>
      </c>
      <c r="D111" s="50">
        <v>1</v>
      </c>
      <c r="E111" s="48"/>
      <c r="F111" s="82"/>
      <c r="G111" s="50" t="s">
        <v>91</v>
      </c>
      <c r="H111" s="37">
        <v>82</v>
      </c>
      <c r="I111" s="38">
        <f t="shared" si="8"/>
        <v>0</v>
      </c>
      <c r="J111" s="78">
        <f t="shared" si="8"/>
        <v>0</v>
      </c>
      <c r="K111" s="39">
        <f t="shared" si="8"/>
        <v>0</v>
      </c>
      <c r="L111" s="38">
        <f t="shared" si="8"/>
        <v>0</v>
      </c>
    </row>
    <row r="112" spans="1:12" hidden="1" collapsed="1">
      <c r="A112" s="52">
        <v>2</v>
      </c>
      <c r="B112" s="48">
        <v>6</v>
      </c>
      <c r="C112" s="49">
        <v>1</v>
      </c>
      <c r="D112" s="50">
        <v>1</v>
      </c>
      <c r="E112" s="48">
        <v>1</v>
      </c>
      <c r="F112" s="82"/>
      <c r="G112" s="50" t="s">
        <v>91</v>
      </c>
      <c r="H112" s="37">
        <v>83</v>
      </c>
      <c r="I112" s="38">
        <f>SUM(I113:I114)</f>
        <v>0</v>
      </c>
      <c r="J112" s="78">
        <f>SUM(J113:J114)</f>
        <v>0</v>
      </c>
      <c r="K112" s="39">
        <f>SUM(K113:K114)</f>
        <v>0</v>
      </c>
      <c r="L112" s="38">
        <f>SUM(L113:L114)</f>
        <v>0</v>
      </c>
    </row>
    <row r="113" spans="1:12" ht="13.5" hidden="1" customHeight="1" collapsed="1">
      <c r="A113" s="52">
        <v>2</v>
      </c>
      <c r="B113" s="48">
        <v>6</v>
      </c>
      <c r="C113" s="49">
        <v>1</v>
      </c>
      <c r="D113" s="50">
        <v>1</v>
      </c>
      <c r="E113" s="48">
        <v>1</v>
      </c>
      <c r="F113" s="82">
        <v>1</v>
      </c>
      <c r="G113" s="50" t="s">
        <v>92</v>
      </c>
      <c r="H113" s="37">
        <v>84</v>
      </c>
      <c r="I113" s="55">
        <v>0</v>
      </c>
      <c r="J113" s="55">
        <v>0</v>
      </c>
      <c r="K113" s="55">
        <v>0</v>
      </c>
      <c r="L113" s="55">
        <v>0</v>
      </c>
    </row>
    <row r="114" spans="1:12" hidden="1" collapsed="1">
      <c r="A114" s="68">
        <v>2</v>
      </c>
      <c r="B114" s="43">
        <v>6</v>
      </c>
      <c r="C114" s="41">
        <v>1</v>
      </c>
      <c r="D114" s="42">
        <v>1</v>
      </c>
      <c r="E114" s="43">
        <v>1</v>
      </c>
      <c r="F114" s="84">
        <v>2</v>
      </c>
      <c r="G114" s="42" t="s">
        <v>93</v>
      </c>
      <c r="H114" s="37">
        <v>85</v>
      </c>
      <c r="I114" s="53">
        <v>0</v>
      </c>
      <c r="J114" s="53">
        <v>0</v>
      </c>
      <c r="K114" s="53">
        <v>0</v>
      </c>
      <c r="L114" s="53">
        <v>0</v>
      </c>
    </row>
    <row r="115" spans="1:12" ht="25.5" hidden="1" customHeight="1" collapsed="1">
      <c r="A115" s="52">
        <v>2</v>
      </c>
      <c r="B115" s="48">
        <v>6</v>
      </c>
      <c r="C115" s="49">
        <v>2</v>
      </c>
      <c r="D115" s="50"/>
      <c r="E115" s="48"/>
      <c r="F115" s="82"/>
      <c r="G115" s="50" t="s">
        <v>94</v>
      </c>
      <c r="H115" s="37">
        <v>86</v>
      </c>
      <c r="I115" s="38">
        <f t="shared" ref="I115:L117" si="9">I116</f>
        <v>0</v>
      </c>
      <c r="J115" s="78">
        <f t="shared" si="9"/>
        <v>0</v>
      </c>
      <c r="K115" s="39">
        <f t="shared" si="9"/>
        <v>0</v>
      </c>
      <c r="L115" s="38">
        <f t="shared" si="9"/>
        <v>0</v>
      </c>
    </row>
    <row r="116" spans="1:12" ht="14.25" hidden="1" customHeight="1" collapsed="1">
      <c r="A116" s="52">
        <v>2</v>
      </c>
      <c r="B116" s="48">
        <v>6</v>
      </c>
      <c r="C116" s="49">
        <v>2</v>
      </c>
      <c r="D116" s="50">
        <v>1</v>
      </c>
      <c r="E116" s="48"/>
      <c r="F116" s="82"/>
      <c r="G116" s="50" t="s">
        <v>94</v>
      </c>
      <c r="H116" s="37">
        <v>87</v>
      </c>
      <c r="I116" s="38">
        <f t="shared" si="9"/>
        <v>0</v>
      </c>
      <c r="J116" s="78">
        <f t="shared" si="9"/>
        <v>0</v>
      </c>
      <c r="K116" s="39">
        <f t="shared" si="9"/>
        <v>0</v>
      </c>
      <c r="L116" s="38">
        <f t="shared" si="9"/>
        <v>0</v>
      </c>
    </row>
    <row r="117" spans="1:12" ht="14.25" hidden="1" customHeight="1" collapsed="1">
      <c r="A117" s="52">
        <v>2</v>
      </c>
      <c r="B117" s="48">
        <v>6</v>
      </c>
      <c r="C117" s="49">
        <v>2</v>
      </c>
      <c r="D117" s="50">
        <v>1</v>
      </c>
      <c r="E117" s="48">
        <v>1</v>
      </c>
      <c r="F117" s="82"/>
      <c r="G117" s="50" t="s">
        <v>94</v>
      </c>
      <c r="H117" s="37">
        <v>88</v>
      </c>
      <c r="I117" s="87">
        <f t="shared" si="9"/>
        <v>0</v>
      </c>
      <c r="J117" s="88">
        <f t="shared" si="9"/>
        <v>0</v>
      </c>
      <c r="K117" s="89">
        <f t="shared" si="9"/>
        <v>0</v>
      </c>
      <c r="L117" s="87">
        <f t="shared" si="9"/>
        <v>0</v>
      </c>
    </row>
    <row r="118" spans="1:12" ht="25.5" hidden="1" customHeight="1" collapsed="1">
      <c r="A118" s="52">
        <v>2</v>
      </c>
      <c r="B118" s="48">
        <v>6</v>
      </c>
      <c r="C118" s="49">
        <v>2</v>
      </c>
      <c r="D118" s="50">
        <v>1</v>
      </c>
      <c r="E118" s="48">
        <v>1</v>
      </c>
      <c r="F118" s="82">
        <v>1</v>
      </c>
      <c r="G118" s="50" t="s">
        <v>94</v>
      </c>
      <c r="H118" s="37">
        <v>89</v>
      </c>
      <c r="I118" s="55">
        <v>0</v>
      </c>
      <c r="J118" s="55">
        <v>0</v>
      </c>
      <c r="K118" s="55">
        <v>0</v>
      </c>
      <c r="L118" s="55">
        <v>0</v>
      </c>
    </row>
    <row r="119" spans="1:12" ht="26.25" hidden="1" customHeight="1" collapsed="1">
      <c r="A119" s="68">
        <v>2</v>
      </c>
      <c r="B119" s="43">
        <v>6</v>
      </c>
      <c r="C119" s="41">
        <v>3</v>
      </c>
      <c r="D119" s="42"/>
      <c r="E119" s="43"/>
      <c r="F119" s="84"/>
      <c r="G119" s="42" t="s">
        <v>95</v>
      </c>
      <c r="H119" s="37">
        <v>90</v>
      </c>
      <c r="I119" s="58">
        <f t="shared" ref="I119:L121" si="10">I120</f>
        <v>0</v>
      </c>
      <c r="J119" s="79">
        <f t="shared" si="10"/>
        <v>0</v>
      </c>
      <c r="K119" s="59">
        <f t="shared" si="10"/>
        <v>0</v>
      </c>
      <c r="L119" s="58">
        <f t="shared" si="10"/>
        <v>0</v>
      </c>
    </row>
    <row r="120" spans="1:12" ht="25.5" hidden="1" customHeight="1" collapsed="1">
      <c r="A120" s="52">
        <v>2</v>
      </c>
      <c r="B120" s="48">
        <v>6</v>
      </c>
      <c r="C120" s="49">
        <v>3</v>
      </c>
      <c r="D120" s="50">
        <v>1</v>
      </c>
      <c r="E120" s="48"/>
      <c r="F120" s="82"/>
      <c r="G120" s="50" t="s">
        <v>95</v>
      </c>
      <c r="H120" s="37">
        <v>91</v>
      </c>
      <c r="I120" s="38">
        <f t="shared" si="10"/>
        <v>0</v>
      </c>
      <c r="J120" s="78">
        <f t="shared" si="10"/>
        <v>0</v>
      </c>
      <c r="K120" s="39">
        <f t="shared" si="10"/>
        <v>0</v>
      </c>
      <c r="L120" s="38">
        <f t="shared" si="10"/>
        <v>0</v>
      </c>
    </row>
    <row r="121" spans="1:12" ht="26.25" hidden="1" customHeight="1" collapsed="1">
      <c r="A121" s="52">
        <v>2</v>
      </c>
      <c r="B121" s="48">
        <v>6</v>
      </c>
      <c r="C121" s="49">
        <v>3</v>
      </c>
      <c r="D121" s="50">
        <v>1</v>
      </c>
      <c r="E121" s="48">
        <v>1</v>
      </c>
      <c r="F121" s="82"/>
      <c r="G121" s="50" t="s">
        <v>95</v>
      </c>
      <c r="H121" s="37">
        <v>92</v>
      </c>
      <c r="I121" s="38">
        <f t="shared" si="10"/>
        <v>0</v>
      </c>
      <c r="J121" s="78">
        <f t="shared" si="10"/>
        <v>0</v>
      </c>
      <c r="K121" s="39">
        <f t="shared" si="10"/>
        <v>0</v>
      </c>
      <c r="L121" s="38">
        <f t="shared" si="10"/>
        <v>0</v>
      </c>
    </row>
    <row r="122" spans="1:12" ht="27" hidden="1" customHeight="1" collapsed="1">
      <c r="A122" s="52">
        <v>2</v>
      </c>
      <c r="B122" s="48">
        <v>6</v>
      </c>
      <c r="C122" s="49">
        <v>3</v>
      </c>
      <c r="D122" s="50">
        <v>1</v>
      </c>
      <c r="E122" s="48">
        <v>1</v>
      </c>
      <c r="F122" s="82">
        <v>1</v>
      </c>
      <c r="G122" s="50" t="s">
        <v>95</v>
      </c>
      <c r="H122" s="37">
        <v>93</v>
      </c>
      <c r="I122" s="55">
        <v>0</v>
      </c>
      <c r="J122" s="55">
        <v>0</v>
      </c>
      <c r="K122" s="55">
        <v>0</v>
      </c>
      <c r="L122" s="55">
        <v>0</v>
      </c>
    </row>
    <row r="123" spans="1:12" ht="25.5" hidden="1" customHeight="1" collapsed="1">
      <c r="A123" s="68">
        <v>2</v>
      </c>
      <c r="B123" s="43">
        <v>6</v>
      </c>
      <c r="C123" s="41">
        <v>4</v>
      </c>
      <c r="D123" s="42"/>
      <c r="E123" s="43"/>
      <c r="F123" s="84"/>
      <c r="G123" s="42" t="s">
        <v>96</v>
      </c>
      <c r="H123" s="37">
        <v>94</v>
      </c>
      <c r="I123" s="58">
        <f t="shared" ref="I123:L125" si="11">I124</f>
        <v>0</v>
      </c>
      <c r="J123" s="79">
        <f t="shared" si="11"/>
        <v>0</v>
      </c>
      <c r="K123" s="59">
        <f t="shared" si="11"/>
        <v>0</v>
      </c>
      <c r="L123" s="58">
        <f t="shared" si="11"/>
        <v>0</v>
      </c>
    </row>
    <row r="124" spans="1:12" ht="27" hidden="1" customHeight="1" collapsed="1">
      <c r="A124" s="52">
        <v>2</v>
      </c>
      <c r="B124" s="48">
        <v>6</v>
      </c>
      <c r="C124" s="49">
        <v>4</v>
      </c>
      <c r="D124" s="50">
        <v>1</v>
      </c>
      <c r="E124" s="48"/>
      <c r="F124" s="82"/>
      <c r="G124" s="50" t="s">
        <v>96</v>
      </c>
      <c r="H124" s="37">
        <v>95</v>
      </c>
      <c r="I124" s="38">
        <f t="shared" si="11"/>
        <v>0</v>
      </c>
      <c r="J124" s="78">
        <f t="shared" si="11"/>
        <v>0</v>
      </c>
      <c r="K124" s="39">
        <f t="shared" si="11"/>
        <v>0</v>
      </c>
      <c r="L124" s="38">
        <f t="shared" si="11"/>
        <v>0</v>
      </c>
    </row>
    <row r="125" spans="1:12" ht="27" hidden="1" customHeight="1" collapsed="1">
      <c r="A125" s="52">
        <v>2</v>
      </c>
      <c r="B125" s="48">
        <v>6</v>
      </c>
      <c r="C125" s="49">
        <v>4</v>
      </c>
      <c r="D125" s="50">
        <v>1</v>
      </c>
      <c r="E125" s="48">
        <v>1</v>
      </c>
      <c r="F125" s="82"/>
      <c r="G125" s="50" t="s">
        <v>96</v>
      </c>
      <c r="H125" s="37">
        <v>96</v>
      </c>
      <c r="I125" s="38">
        <f t="shared" si="11"/>
        <v>0</v>
      </c>
      <c r="J125" s="78">
        <f t="shared" si="11"/>
        <v>0</v>
      </c>
      <c r="K125" s="39">
        <f t="shared" si="11"/>
        <v>0</v>
      </c>
      <c r="L125" s="38">
        <f t="shared" si="11"/>
        <v>0</v>
      </c>
    </row>
    <row r="126" spans="1:12" ht="27.75" hidden="1" customHeight="1" collapsed="1">
      <c r="A126" s="52">
        <v>2</v>
      </c>
      <c r="B126" s="48">
        <v>6</v>
      </c>
      <c r="C126" s="49">
        <v>4</v>
      </c>
      <c r="D126" s="50">
        <v>1</v>
      </c>
      <c r="E126" s="48">
        <v>1</v>
      </c>
      <c r="F126" s="82">
        <v>1</v>
      </c>
      <c r="G126" s="50" t="s">
        <v>96</v>
      </c>
      <c r="H126" s="37">
        <v>97</v>
      </c>
      <c r="I126" s="55">
        <v>0</v>
      </c>
      <c r="J126" s="55">
        <v>0</v>
      </c>
      <c r="K126" s="55">
        <v>0</v>
      </c>
      <c r="L126" s="55">
        <v>0</v>
      </c>
    </row>
    <row r="127" spans="1:12" ht="27" hidden="1" customHeight="1" collapsed="1">
      <c r="A127" s="60">
        <v>2</v>
      </c>
      <c r="B127" s="69">
        <v>6</v>
      </c>
      <c r="C127" s="70">
        <v>5</v>
      </c>
      <c r="D127" s="72"/>
      <c r="E127" s="69"/>
      <c r="F127" s="90"/>
      <c r="G127" s="72" t="s">
        <v>97</v>
      </c>
      <c r="H127" s="37">
        <v>98</v>
      </c>
      <c r="I127" s="65">
        <f t="shared" ref="I127:L129" si="12">I128</f>
        <v>0</v>
      </c>
      <c r="J127" s="91">
        <f t="shared" si="12"/>
        <v>0</v>
      </c>
      <c r="K127" s="66">
        <f t="shared" si="12"/>
        <v>0</v>
      </c>
      <c r="L127" s="65">
        <f t="shared" si="12"/>
        <v>0</v>
      </c>
    </row>
    <row r="128" spans="1:12" ht="29.25" hidden="1" customHeight="1" collapsed="1">
      <c r="A128" s="52">
        <v>2</v>
      </c>
      <c r="B128" s="48">
        <v>6</v>
      </c>
      <c r="C128" s="49">
        <v>5</v>
      </c>
      <c r="D128" s="50">
        <v>1</v>
      </c>
      <c r="E128" s="48"/>
      <c r="F128" s="82"/>
      <c r="G128" s="72" t="s">
        <v>98</v>
      </c>
      <c r="H128" s="37">
        <v>99</v>
      </c>
      <c r="I128" s="38">
        <f t="shared" si="12"/>
        <v>0</v>
      </c>
      <c r="J128" s="78">
        <f t="shared" si="12"/>
        <v>0</v>
      </c>
      <c r="K128" s="39">
        <f t="shared" si="12"/>
        <v>0</v>
      </c>
      <c r="L128" s="38">
        <f t="shared" si="12"/>
        <v>0</v>
      </c>
    </row>
    <row r="129" spans="1:12" ht="25.5" hidden="1" customHeight="1" collapsed="1">
      <c r="A129" s="52">
        <v>2</v>
      </c>
      <c r="B129" s="48">
        <v>6</v>
      </c>
      <c r="C129" s="49">
        <v>5</v>
      </c>
      <c r="D129" s="50">
        <v>1</v>
      </c>
      <c r="E129" s="48">
        <v>1</v>
      </c>
      <c r="F129" s="82"/>
      <c r="G129" s="72" t="s">
        <v>97</v>
      </c>
      <c r="H129" s="37">
        <v>100</v>
      </c>
      <c r="I129" s="38">
        <f t="shared" si="12"/>
        <v>0</v>
      </c>
      <c r="J129" s="78">
        <f t="shared" si="12"/>
        <v>0</v>
      </c>
      <c r="K129" s="39">
        <f t="shared" si="12"/>
        <v>0</v>
      </c>
      <c r="L129" s="38">
        <f t="shared" si="12"/>
        <v>0</v>
      </c>
    </row>
    <row r="130" spans="1:12" ht="27.75" hidden="1" customHeight="1" collapsed="1">
      <c r="A130" s="48">
        <v>2</v>
      </c>
      <c r="B130" s="49">
        <v>6</v>
      </c>
      <c r="C130" s="48">
        <v>5</v>
      </c>
      <c r="D130" s="48">
        <v>1</v>
      </c>
      <c r="E130" s="50">
        <v>1</v>
      </c>
      <c r="F130" s="82">
        <v>1</v>
      </c>
      <c r="G130" s="72" t="s">
        <v>99</v>
      </c>
      <c r="H130" s="37">
        <v>101</v>
      </c>
      <c r="I130" s="55">
        <v>0</v>
      </c>
      <c r="J130" s="55">
        <v>0</v>
      </c>
      <c r="K130" s="55">
        <v>0</v>
      </c>
      <c r="L130" s="55">
        <v>0</v>
      </c>
    </row>
    <row r="131" spans="1:12" ht="14.25" hidden="1" customHeight="1" collapsed="1">
      <c r="A131" s="81">
        <v>2</v>
      </c>
      <c r="B131" s="33">
        <v>7</v>
      </c>
      <c r="C131" s="33"/>
      <c r="D131" s="34"/>
      <c r="E131" s="34"/>
      <c r="F131" s="36"/>
      <c r="G131" s="35" t="s">
        <v>100</v>
      </c>
      <c r="H131" s="37">
        <v>102</v>
      </c>
      <c r="I131" s="39">
        <f>SUM(I132+I137+I145)</f>
        <v>0</v>
      </c>
      <c r="J131" s="78">
        <f>SUM(J132+J137+J145)</f>
        <v>0</v>
      </c>
      <c r="K131" s="39">
        <f>SUM(K132+K137+K145)</f>
        <v>0</v>
      </c>
      <c r="L131" s="38">
        <f>SUM(L132+L137+L145)</f>
        <v>0</v>
      </c>
    </row>
    <row r="132" spans="1:12" hidden="1" collapsed="1">
      <c r="A132" s="52">
        <v>2</v>
      </c>
      <c r="B132" s="48">
        <v>7</v>
      </c>
      <c r="C132" s="48">
        <v>1</v>
      </c>
      <c r="D132" s="49"/>
      <c r="E132" s="49"/>
      <c r="F132" s="51"/>
      <c r="G132" s="50" t="s">
        <v>101</v>
      </c>
      <c r="H132" s="37">
        <v>103</v>
      </c>
      <c r="I132" s="39">
        <f t="shared" ref="I132:L133" si="13">I133</f>
        <v>0</v>
      </c>
      <c r="J132" s="78">
        <f t="shared" si="13"/>
        <v>0</v>
      </c>
      <c r="K132" s="39">
        <f t="shared" si="13"/>
        <v>0</v>
      </c>
      <c r="L132" s="38">
        <f t="shared" si="13"/>
        <v>0</v>
      </c>
    </row>
    <row r="133" spans="1:12" ht="14.25" hidden="1" customHeight="1" collapsed="1">
      <c r="A133" s="52">
        <v>2</v>
      </c>
      <c r="B133" s="48">
        <v>7</v>
      </c>
      <c r="C133" s="48">
        <v>1</v>
      </c>
      <c r="D133" s="49">
        <v>1</v>
      </c>
      <c r="E133" s="49"/>
      <c r="F133" s="51"/>
      <c r="G133" s="50" t="s">
        <v>101</v>
      </c>
      <c r="H133" s="37">
        <v>104</v>
      </c>
      <c r="I133" s="39">
        <f t="shared" si="13"/>
        <v>0</v>
      </c>
      <c r="J133" s="78">
        <f t="shared" si="13"/>
        <v>0</v>
      </c>
      <c r="K133" s="39">
        <f t="shared" si="13"/>
        <v>0</v>
      </c>
      <c r="L133" s="38">
        <f t="shared" si="13"/>
        <v>0</v>
      </c>
    </row>
    <row r="134" spans="1:12" ht="15.75" hidden="1" customHeight="1" collapsed="1">
      <c r="A134" s="52">
        <v>2</v>
      </c>
      <c r="B134" s="48">
        <v>7</v>
      </c>
      <c r="C134" s="48">
        <v>1</v>
      </c>
      <c r="D134" s="49">
        <v>1</v>
      </c>
      <c r="E134" s="49">
        <v>1</v>
      </c>
      <c r="F134" s="51"/>
      <c r="G134" s="50" t="s">
        <v>101</v>
      </c>
      <c r="H134" s="37">
        <v>105</v>
      </c>
      <c r="I134" s="39">
        <f>SUM(I135:I136)</f>
        <v>0</v>
      </c>
      <c r="J134" s="78">
        <f>SUM(J135:J136)</f>
        <v>0</v>
      </c>
      <c r="K134" s="39">
        <f>SUM(K135:K136)</f>
        <v>0</v>
      </c>
      <c r="L134" s="38">
        <f>SUM(L135:L136)</f>
        <v>0</v>
      </c>
    </row>
    <row r="135" spans="1:12" ht="14.25" hidden="1" customHeight="1" collapsed="1">
      <c r="A135" s="68">
        <v>2</v>
      </c>
      <c r="B135" s="43">
        <v>7</v>
      </c>
      <c r="C135" s="68">
        <v>1</v>
      </c>
      <c r="D135" s="48">
        <v>1</v>
      </c>
      <c r="E135" s="41">
        <v>1</v>
      </c>
      <c r="F135" s="44">
        <v>1</v>
      </c>
      <c r="G135" s="42" t="s">
        <v>102</v>
      </c>
      <c r="H135" s="37">
        <v>106</v>
      </c>
      <c r="I135" s="92">
        <v>0</v>
      </c>
      <c r="J135" s="92">
        <v>0</v>
      </c>
      <c r="K135" s="92">
        <v>0</v>
      </c>
      <c r="L135" s="92">
        <v>0</v>
      </c>
    </row>
    <row r="136" spans="1:12" ht="14.25" hidden="1" customHeight="1" collapsed="1">
      <c r="A136" s="48">
        <v>2</v>
      </c>
      <c r="B136" s="48">
        <v>7</v>
      </c>
      <c r="C136" s="52">
        <v>1</v>
      </c>
      <c r="D136" s="48">
        <v>1</v>
      </c>
      <c r="E136" s="49">
        <v>1</v>
      </c>
      <c r="F136" s="51">
        <v>2</v>
      </c>
      <c r="G136" s="50" t="s">
        <v>103</v>
      </c>
      <c r="H136" s="37">
        <v>107</v>
      </c>
      <c r="I136" s="54">
        <v>0</v>
      </c>
      <c r="J136" s="54">
        <v>0</v>
      </c>
      <c r="K136" s="54">
        <v>0</v>
      </c>
      <c r="L136" s="54">
        <v>0</v>
      </c>
    </row>
    <row r="137" spans="1:12" ht="25.5" hidden="1" customHeight="1" collapsed="1">
      <c r="A137" s="60">
        <v>2</v>
      </c>
      <c r="B137" s="61">
        <v>7</v>
      </c>
      <c r="C137" s="60">
        <v>2</v>
      </c>
      <c r="D137" s="61"/>
      <c r="E137" s="62"/>
      <c r="F137" s="64"/>
      <c r="G137" s="63" t="s">
        <v>104</v>
      </c>
      <c r="H137" s="37">
        <v>108</v>
      </c>
      <c r="I137" s="46">
        <f t="shared" ref="I137:L138" si="14">I138</f>
        <v>0</v>
      </c>
      <c r="J137" s="80">
        <f t="shared" si="14"/>
        <v>0</v>
      </c>
      <c r="K137" s="46">
        <f t="shared" si="14"/>
        <v>0</v>
      </c>
      <c r="L137" s="47">
        <f t="shared" si="14"/>
        <v>0</v>
      </c>
    </row>
    <row r="138" spans="1:12" ht="25.5" hidden="1" customHeight="1" collapsed="1">
      <c r="A138" s="52">
        <v>2</v>
      </c>
      <c r="B138" s="48">
        <v>7</v>
      </c>
      <c r="C138" s="52">
        <v>2</v>
      </c>
      <c r="D138" s="48">
        <v>1</v>
      </c>
      <c r="E138" s="49"/>
      <c r="F138" s="51"/>
      <c r="G138" s="50" t="s">
        <v>105</v>
      </c>
      <c r="H138" s="37">
        <v>109</v>
      </c>
      <c r="I138" s="39">
        <f t="shared" si="14"/>
        <v>0</v>
      </c>
      <c r="J138" s="78">
        <f t="shared" si="14"/>
        <v>0</v>
      </c>
      <c r="K138" s="39">
        <f t="shared" si="14"/>
        <v>0</v>
      </c>
      <c r="L138" s="38">
        <f t="shared" si="14"/>
        <v>0</v>
      </c>
    </row>
    <row r="139" spans="1:12" ht="25.5" hidden="1" customHeight="1" collapsed="1">
      <c r="A139" s="52">
        <v>2</v>
      </c>
      <c r="B139" s="48">
        <v>7</v>
      </c>
      <c r="C139" s="52">
        <v>2</v>
      </c>
      <c r="D139" s="48">
        <v>1</v>
      </c>
      <c r="E139" s="49">
        <v>1</v>
      </c>
      <c r="F139" s="51"/>
      <c r="G139" s="50" t="s">
        <v>105</v>
      </c>
      <c r="H139" s="37">
        <v>110</v>
      </c>
      <c r="I139" s="39">
        <f>SUM(I140:I141)</f>
        <v>0</v>
      </c>
      <c r="J139" s="78">
        <f>SUM(J140:J141)</f>
        <v>0</v>
      </c>
      <c r="K139" s="39">
        <f>SUM(K140:K141)</f>
        <v>0</v>
      </c>
      <c r="L139" s="38">
        <f>SUM(L140:L141)</f>
        <v>0</v>
      </c>
    </row>
    <row r="140" spans="1:12" ht="12" hidden="1" customHeight="1" collapsed="1">
      <c r="A140" s="52">
        <v>2</v>
      </c>
      <c r="B140" s="48">
        <v>7</v>
      </c>
      <c r="C140" s="52">
        <v>2</v>
      </c>
      <c r="D140" s="48">
        <v>1</v>
      </c>
      <c r="E140" s="49">
        <v>1</v>
      </c>
      <c r="F140" s="51">
        <v>1</v>
      </c>
      <c r="G140" s="50" t="s">
        <v>106</v>
      </c>
      <c r="H140" s="37">
        <v>111</v>
      </c>
      <c r="I140" s="54">
        <v>0</v>
      </c>
      <c r="J140" s="54">
        <v>0</v>
      </c>
      <c r="K140" s="54">
        <v>0</v>
      </c>
      <c r="L140" s="54">
        <v>0</v>
      </c>
    </row>
    <row r="141" spans="1:12" ht="15" hidden="1" customHeight="1" collapsed="1">
      <c r="A141" s="52">
        <v>2</v>
      </c>
      <c r="B141" s="48">
        <v>7</v>
      </c>
      <c r="C141" s="52">
        <v>2</v>
      </c>
      <c r="D141" s="48">
        <v>1</v>
      </c>
      <c r="E141" s="49">
        <v>1</v>
      </c>
      <c r="F141" s="51">
        <v>2</v>
      </c>
      <c r="G141" s="50" t="s">
        <v>107</v>
      </c>
      <c r="H141" s="37">
        <v>112</v>
      </c>
      <c r="I141" s="54">
        <v>0</v>
      </c>
      <c r="J141" s="54">
        <v>0</v>
      </c>
      <c r="K141" s="54">
        <v>0</v>
      </c>
      <c r="L141" s="54">
        <v>0</v>
      </c>
    </row>
    <row r="142" spans="1:12" ht="15" hidden="1" customHeight="1" collapsed="1">
      <c r="A142" s="52">
        <v>2</v>
      </c>
      <c r="B142" s="48">
        <v>7</v>
      </c>
      <c r="C142" s="52">
        <v>2</v>
      </c>
      <c r="D142" s="48">
        <v>2</v>
      </c>
      <c r="E142" s="49"/>
      <c r="F142" s="51"/>
      <c r="G142" s="50" t="s">
        <v>108</v>
      </c>
      <c r="H142" s="37">
        <v>113</v>
      </c>
      <c r="I142" s="39">
        <f>I143</f>
        <v>0</v>
      </c>
      <c r="J142" s="39">
        <f>J143</f>
        <v>0</v>
      </c>
      <c r="K142" s="39">
        <f>K143</f>
        <v>0</v>
      </c>
      <c r="L142" s="39">
        <f>L143</f>
        <v>0</v>
      </c>
    </row>
    <row r="143" spans="1:12" ht="15" hidden="1" customHeight="1" collapsed="1">
      <c r="A143" s="52">
        <v>2</v>
      </c>
      <c r="B143" s="48">
        <v>7</v>
      </c>
      <c r="C143" s="52">
        <v>2</v>
      </c>
      <c r="D143" s="48">
        <v>2</v>
      </c>
      <c r="E143" s="49">
        <v>1</v>
      </c>
      <c r="F143" s="51"/>
      <c r="G143" s="50" t="s">
        <v>108</v>
      </c>
      <c r="H143" s="37">
        <v>114</v>
      </c>
      <c r="I143" s="39">
        <f>SUM(I144)</f>
        <v>0</v>
      </c>
      <c r="J143" s="39">
        <f>SUM(J144)</f>
        <v>0</v>
      </c>
      <c r="K143" s="39">
        <f>SUM(K144)</f>
        <v>0</v>
      </c>
      <c r="L143" s="39">
        <f>SUM(L144)</f>
        <v>0</v>
      </c>
    </row>
    <row r="144" spans="1:12" ht="15" hidden="1" customHeight="1" collapsed="1">
      <c r="A144" s="52">
        <v>2</v>
      </c>
      <c r="B144" s="48">
        <v>7</v>
      </c>
      <c r="C144" s="52">
        <v>2</v>
      </c>
      <c r="D144" s="48">
        <v>2</v>
      </c>
      <c r="E144" s="49">
        <v>1</v>
      </c>
      <c r="F144" s="51">
        <v>1</v>
      </c>
      <c r="G144" s="50" t="s">
        <v>108</v>
      </c>
      <c r="H144" s="37">
        <v>115</v>
      </c>
      <c r="I144" s="54">
        <v>0</v>
      </c>
      <c r="J144" s="54">
        <v>0</v>
      </c>
      <c r="K144" s="54">
        <v>0</v>
      </c>
      <c r="L144" s="54">
        <v>0</v>
      </c>
    </row>
    <row r="145" spans="1:12" hidden="1" collapsed="1">
      <c r="A145" s="52">
        <v>2</v>
      </c>
      <c r="B145" s="48">
        <v>7</v>
      </c>
      <c r="C145" s="52">
        <v>3</v>
      </c>
      <c r="D145" s="48"/>
      <c r="E145" s="49"/>
      <c r="F145" s="51"/>
      <c r="G145" s="50" t="s">
        <v>109</v>
      </c>
      <c r="H145" s="37">
        <v>116</v>
      </c>
      <c r="I145" s="39">
        <f t="shared" ref="I145:L146" si="15">I146</f>
        <v>0</v>
      </c>
      <c r="J145" s="78">
        <f t="shared" si="15"/>
        <v>0</v>
      </c>
      <c r="K145" s="39">
        <f t="shared" si="15"/>
        <v>0</v>
      </c>
      <c r="L145" s="38">
        <f t="shared" si="15"/>
        <v>0</v>
      </c>
    </row>
    <row r="146" spans="1:12" hidden="1" collapsed="1">
      <c r="A146" s="60">
        <v>2</v>
      </c>
      <c r="B146" s="69">
        <v>7</v>
      </c>
      <c r="C146" s="93">
        <v>3</v>
      </c>
      <c r="D146" s="69">
        <v>1</v>
      </c>
      <c r="E146" s="70"/>
      <c r="F146" s="71"/>
      <c r="G146" s="72" t="s">
        <v>109</v>
      </c>
      <c r="H146" s="37">
        <v>117</v>
      </c>
      <c r="I146" s="66">
        <f t="shared" si="15"/>
        <v>0</v>
      </c>
      <c r="J146" s="91">
        <f t="shared" si="15"/>
        <v>0</v>
      </c>
      <c r="K146" s="66">
        <f t="shared" si="15"/>
        <v>0</v>
      </c>
      <c r="L146" s="65">
        <f t="shared" si="15"/>
        <v>0</v>
      </c>
    </row>
    <row r="147" spans="1:12" hidden="1" collapsed="1">
      <c r="A147" s="52">
        <v>2</v>
      </c>
      <c r="B147" s="48">
        <v>7</v>
      </c>
      <c r="C147" s="52">
        <v>3</v>
      </c>
      <c r="D147" s="48">
        <v>1</v>
      </c>
      <c r="E147" s="49">
        <v>1</v>
      </c>
      <c r="F147" s="51"/>
      <c r="G147" s="50" t="s">
        <v>109</v>
      </c>
      <c r="H147" s="37">
        <v>118</v>
      </c>
      <c r="I147" s="39">
        <f>SUM(I148:I149)</f>
        <v>0</v>
      </c>
      <c r="J147" s="78">
        <f>SUM(J148:J149)</f>
        <v>0</v>
      </c>
      <c r="K147" s="39">
        <f>SUM(K148:K149)</f>
        <v>0</v>
      </c>
      <c r="L147" s="38">
        <f>SUM(L148:L149)</f>
        <v>0</v>
      </c>
    </row>
    <row r="148" spans="1:12" hidden="1" collapsed="1">
      <c r="A148" s="68">
        <v>2</v>
      </c>
      <c r="B148" s="43">
        <v>7</v>
      </c>
      <c r="C148" s="68">
        <v>3</v>
      </c>
      <c r="D148" s="43">
        <v>1</v>
      </c>
      <c r="E148" s="41">
        <v>1</v>
      </c>
      <c r="F148" s="44">
        <v>1</v>
      </c>
      <c r="G148" s="42" t="s">
        <v>110</v>
      </c>
      <c r="H148" s="37">
        <v>119</v>
      </c>
      <c r="I148" s="92">
        <v>0</v>
      </c>
      <c r="J148" s="92">
        <v>0</v>
      </c>
      <c r="K148" s="92">
        <v>0</v>
      </c>
      <c r="L148" s="92">
        <v>0</v>
      </c>
    </row>
    <row r="149" spans="1:12" ht="16.5" hidden="1" customHeight="1" collapsed="1">
      <c r="A149" s="52">
        <v>2</v>
      </c>
      <c r="B149" s="48">
        <v>7</v>
      </c>
      <c r="C149" s="52">
        <v>3</v>
      </c>
      <c r="D149" s="48">
        <v>1</v>
      </c>
      <c r="E149" s="49">
        <v>1</v>
      </c>
      <c r="F149" s="51">
        <v>2</v>
      </c>
      <c r="G149" s="50" t="s">
        <v>111</v>
      </c>
      <c r="H149" s="37">
        <v>120</v>
      </c>
      <c r="I149" s="54">
        <v>0</v>
      </c>
      <c r="J149" s="55">
        <v>0</v>
      </c>
      <c r="K149" s="55">
        <v>0</v>
      </c>
      <c r="L149" s="55">
        <v>0</v>
      </c>
    </row>
    <row r="150" spans="1:12" ht="15" hidden="1" customHeight="1" collapsed="1">
      <c r="A150" s="81">
        <v>2</v>
      </c>
      <c r="B150" s="81">
        <v>8</v>
      </c>
      <c r="C150" s="33"/>
      <c r="D150" s="57"/>
      <c r="E150" s="40"/>
      <c r="F150" s="94"/>
      <c r="G150" s="45" t="s">
        <v>112</v>
      </c>
      <c r="H150" s="37">
        <v>121</v>
      </c>
      <c r="I150" s="59">
        <f>I151</f>
        <v>0</v>
      </c>
      <c r="J150" s="79">
        <f>J151</f>
        <v>0</v>
      </c>
      <c r="K150" s="59">
        <f>K151</f>
        <v>0</v>
      </c>
      <c r="L150" s="58">
        <f>L151</f>
        <v>0</v>
      </c>
    </row>
    <row r="151" spans="1:12" ht="14.25" hidden="1" customHeight="1" collapsed="1">
      <c r="A151" s="60">
        <v>2</v>
      </c>
      <c r="B151" s="60">
        <v>8</v>
      </c>
      <c r="C151" s="60">
        <v>1</v>
      </c>
      <c r="D151" s="61"/>
      <c r="E151" s="62"/>
      <c r="F151" s="64"/>
      <c r="G151" s="42" t="s">
        <v>112</v>
      </c>
      <c r="H151" s="37">
        <v>122</v>
      </c>
      <c r="I151" s="59">
        <f>I152+I157</f>
        <v>0</v>
      </c>
      <c r="J151" s="79">
        <f>J152+J157</f>
        <v>0</v>
      </c>
      <c r="K151" s="59">
        <f>K152+K157</f>
        <v>0</v>
      </c>
      <c r="L151" s="58">
        <f>L152+L157</f>
        <v>0</v>
      </c>
    </row>
    <row r="152" spans="1:12" ht="13.5" hidden="1" customHeight="1" collapsed="1">
      <c r="A152" s="52">
        <v>2</v>
      </c>
      <c r="B152" s="48">
        <v>8</v>
      </c>
      <c r="C152" s="50">
        <v>1</v>
      </c>
      <c r="D152" s="48">
        <v>1</v>
      </c>
      <c r="E152" s="49"/>
      <c r="F152" s="51"/>
      <c r="G152" s="50" t="s">
        <v>113</v>
      </c>
      <c r="H152" s="37">
        <v>123</v>
      </c>
      <c r="I152" s="39">
        <f>I153</f>
        <v>0</v>
      </c>
      <c r="J152" s="78">
        <f>J153</f>
        <v>0</v>
      </c>
      <c r="K152" s="39">
        <f>K153</f>
        <v>0</v>
      </c>
      <c r="L152" s="38">
        <f>L153</f>
        <v>0</v>
      </c>
    </row>
    <row r="153" spans="1:12" ht="13.5" hidden="1" customHeight="1" collapsed="1">
      <c r="A153" s="52">
        <v>2</v>
      </c>
      <c r="B153" s="48">
        <v>8</v>
      </c>
      <c r="C153" s="42">
        <v>1</v>
      </c>
      <c r="D153" s="43">
        <v>1</v>
      </c>
      <c r="E153" s="41">
        <v>1</v>
      </c>
      <c r="F153" s="44"/>
      <c r="G153" s="50" t="s">
        <v>113</v>
      </c>
      <c r="H153" s="37">
        <v>124</v>
      </c>
      <c r="I153" s="59">
        <f>SUM(I154:I156)</f>
        <v>0</v>
      </c>
      <c r="J153" s="59">
        <f>SUM(J154:J156)</f>
        <v>0</v>
      </c>
      <c r="K153" s="59">
        <f>SUM(K154:K156)</f>
        <v>0</v>
      </c>
      <c r="L153" s="59">
        <f>SUM(L154:L156)</f>
        <v>0</v>
      </c>
    </row>
    <row r="154" spans="1:12" ht="13.5" hidden="1" customHeight="1" collapsed="1">
      <c r="A154" s="48">
        <v>2</v>
      </c>
      <c r="B154" s="43">
        <v>8</v>
      </c>
      <c r="C154" s="50">
        <v>1</v>
      </c>
      <c r="D154" s="48">
        <v>1</v>
      </c>
      <c r="E154" s="49">
        <v>1</v>
      </c>
      <c r="F154" s="51">
        <v>1</v>
      </c>
      <c r="G154" s="50" t="s">
        <v>114</v>
      </c>
      <c r="H154" s="37">
        <v>125</v>
      </c>
      <c r="I154" s="54">
        <v>0</v>
      </c>
      <c r="J154" s="54">
        <v>0</v>
      </c>
      <c r="K154" s="54">
        <v>0</v>
      </c>
      <c r="L154" s="54">
        <v>0</v>
      </c>
    </row>
    <row r="155" spans="1:12" ht="15.75" hidden="1" customHeight="1" collapsed="1">
      <c r="A155" s="60">
        <v>2</v>
      </c>
      <c r="B155" s="69">
        <v>8</v>
      </c>
      <c r="C155" s="72">
        <v>1</v>
      </c>
      <c r="D155" s="69">
        <v>1</v>
      </c>
      <c r="E155" s="70">
        <v>1</v>
      </c>
      <c r="F155" s="71">
        <v>2</v>
      </c>
      <c r="G155" s="72" t="s">
        <v>115</v>
      </c>
      <c r="H155" s="37">
        <v>126</v>
      </c>
      <c r="I155" s="95">
        <v>0</v>
      </c>
      <c r="J155" s="95">
        <v>0</v>
      </c>
      <c r="K155" s="95">
        <v>0</v>
      </c>
      <c r="L155" s="95">
        <v>0</v>
      </c>
    </row>
    <row r="156" spans="1:12" hidden="1" collapsed="1">
      <c r="A156" s="60">
        <v>2</v>
      </c>
      <c r="B156" s="69">
        <v>8</v>
      </c>
      <c r="C156" s="72">
        <v>1</v>
      </c>
      <c r="D156" s="69">
        <v>1</v>
      </c>
      <c r="E156" s="70">
        <v>1</v>
      </c>
      <c r="F156" s="71">
        <v>3</v>
      </c>
      <c r="G156" s="72" t="s">
        <v>116</v>
      </c>
      <c r="H156" s="37">
        <v>127</v>
      </c>
      <c r="I156" s="95">
        <v>0</v>
      </c>
      <c r="J156" s="96">
        <v>0</v>
      </c>
      <c r="K156" s="95">
        <v>0</v>
      </c>
      <c r="L156" s="73">
        <v>0</v>
      </c>
    </row>
    <row r="157" spans="1:12" ht="15" hidden="1" customHeight="1" collapsed="1">
      <c r="A157" s="52">
        <v>2</v>
      </c>
      <c r="B157" s="48">
        <v>8</v>
      </c>
      <c r="C157" s="50">
        <v>1</v>
      </c>
      <c r="D157" s="48">
        <v>2</v>
      </c>
      <c r="E157" s="49"/>
      <c r="F157" s="51"/>
      <c r="G157" s="50" t="s">
        <v>117</v>
      </c>
      <c r="H157" s="37">
        <v>128</v>
      </c>
      <c r="I157" s="39">
        <f t="shared" ref="I157:L158" si="16">I158</f>
        <v>0</v>
      </c>
      <c r="J157" s="78">
        <f t="shared" si="16"/>
        <v>0</v>
      </c>
      <c r="K157" s="39">
        <f t="shared" si="16"/>
        <v>0</v>
      </c>
      <c r="L157" s="38">
        <f t="shared" si="16"/>
        <v>0</v>
      </c>
    </row>
    <row r="158" spans="1:12" hidden="1" collapsed="1">
      <c r="A158" s="52">
        <v>2</v>
      </c>
      <c r="B158" s="48">
        <v>8</v>
      </c>
      <c r="C158" s="50">
        <v>1</v>
      </c>
      <c r="D158" s="48">
        <v>2</v>
      </c>
      <c r="E158" s="49">
        <v>1</v>
      </c>
      <c r="F158" s="51"/>
      <c r="G158" s="50" t="s">
        <v>117</v>
      </c>
      <c r="H158" s="37">
        <v>129</v>
      </c>
      <c r="I158" s="39">
        <f t="shared" si="16"/>
        <v>0</v>
      </c>
      <c r="J158" s="78">
        <f t="shared" si="16"/>
        <v>0</v>
      </c>
      <c r="K158" s="39">
        <f t="shared" si="16"/>
        <v>0</v>
      </c>
      <c r="L158" s="38">
        <f t="shared" si="16"/>
        <v>0</v>
      </c>
    </row>
    <row r="159" spans="1:12" hidden="1" collapsed="1">
      <c r="A159" s="60">
        <v>2</v>
      </c>
      <c r="B159" s="61">
        <v>8</v>
      </c>
      <c r="C159" s="63">
        <v>1</v>
      </c>
      <c r="D159" s="61">
        <v>2</v>
      </c>
      <c r="E159" s="62">
        <v>1</v>
      </c>
      <c r="F159" s="64">
        <v>1</v>
      </c>
      <c r="G159" s="50" t="s">
        <v>117</v>
      </c>
      <c r="H159" s="37">
        <v>130</v>
      </c>
      <c r="I159" s="97">
        <v>0</v>
      </c>
      <c r="J159" s="55">
        <v>0</v>
      </c>
      <c r="K159" s="55">
        <v>0</v>
      </c>
      <c r="L159" s="55">
        <v>0</v>
      </c>
    </row>
    <row r="160" spans="1:12" ht="39.75" hidden="1" customHeight="1" collapsed="1">
      <c r="A160" s="81">
        <v>2</v>
      </c>
      <c r="B160" s="33">
        <v>9</v>
      </c>
      <c r="C160" s="35"/>
      <c r="D160" s="33"/>
      <c r="E160" s="34"/>
      <c r="F160" s="36"/>
      <c r="G160" s="35" t="s">
        <v>118</v>
      </c>
      <c r="H160" s="37">
        <v>131</v>
      </c>
      <c r="I160" s="39">
        <f>I161+I165</f>
        <v>0</v>
      </c>
      <c r="J160" s="78">
        <f>J161+J165</f>
        <v>0</v>
      </c>
      <c r="K160" s="39">
        <f>K161+K165</f>
        <v>0</v>
      </c>
      <c r="L160" s="38">
        <f>L161+L165</f>
        <v>0</v>
      </c>
    </row>
    <row r="161" spans="1:12" s="63" customFormat="1" ht="39" hidden="1" customHeight="1" collapsed="1">
      <c r="A161" s="52">
        <v>2</v>
      </c>
      <c r="B161" s="48">
        <v>9</v>
      </c>
      <c r="C161" s="50">
        <v>1</v>
      </c>
      <c r="D161" s="48"/>
      <c r="E161" s="49"/>
      <c r="F161" s="51"/>
      <c r="G161" s="50" t="s">
        <v>119</v>
      </c>
      <c r="H161" s="37">
        <v>132</v>
      </c>
      <c r="I161" s="39">
        <f t="shared" ref="I161:L163" si="17">I162</f>
        <v>0</v>
      </c>
      <c r="J161" s="78">
        <f t="shared" si="17"/>
        <v>0</v>
      </c>
      <c r="K161" s="39">
        <f t="shared" si="17"/>
        <v>0</v>
      </c>
      <c r="L161" s="38">
        <f t="shared" si="17"/>
        <v>0</v>
      </c>
    </row>
    <row r="162" spans="1:12" ht="42.75" hidden="1" customHeight="1" collapsed="1">
      <c r="A162" s="68">
        <v>2</v>
      </c>
      <c r="B162" s="43">
        <v>9</v>
      </c>
      <c r="C162" s="42">
        <v>1</v>
      </c>
      <c r="D162" s="43">
        <v>1</v>
      </c>
      <c r="E162" s="41"/>
      <c r="F162" s="44"/>
      <c r="G162" s="50" t="s">
        <v>120</v>
      </c>
      <c r="H162" s="37">
        <v>133</v>
      </c>
      <c r="I162" s="59">
        <f t="shared" si="17"/>
        <v>0</v>
      </c>
      <c r="J162" s="79">
        <f t="shared" si="17"/>
        <v>0</v>
      </c>
      <c r="K162" s="59">
        <f t="shared" si="17"/>
        <v>0</v>
      </c>
      <c r="L162" s="58">
        <f t="shared" si="17"/>
        <v>0</v>
      </c>
    </row>
    <row r="163" spans="1:12" ht="38.25" hidden="1" customHeight="1" collapsed="1">
      <c r="A163" s="52">
        <v>2</v>
      </c>
      <c r="B163" s="48">
        <v>9</v>
      </c>
      <c r="C163" s="52">
        <v>1</v>
      </c>
      <c r="D163" s="48">
        <v>1</v>
      </c>
      <c r="E163" s="49">
        <v>1</v>
      </c>
      <c r="F163" s="51"/>
      <c r="G163" s="50" t="s">
        <v>120</v>
      </c>
      <c r="H163" s="37">
        <v>134</v>
      </c>
      <c r="I163" s="39">
        <f t="shared" si="17"/>
        <v>0</v>
      </c>
      <c r="J163" s="78">
        <f t="shared" si="17"/>
        <v>0</v>
      </c>
      <c r="K163" s="39">
        <f t="shared" si="17"/>
        <v>0</v>
      </c>
      <c r="L163" s="38">
        <f t="shared" si="17"/>
        <v>0</v>
      </c>
    </row>
    <row r="164" spans="1:12" ht="38.25" hidden="1" customHeight="1" collapsed="1">
      <c r="A164" s="68">
        <v>2</v>
      </c>
      <c r="B164" s="43">
        <v>9</v>
      </c>
      <c r="C164" s="43">
        <v>1</v>
      </c>
      <c r="D164" s="43">
        <v>1</v>
      </c>
      <c r="E164" s="41">
        <v>1</v>
      </c>
      <c r="F164" s="44">
        <v>1</v>
      </c>
      <c r="G164" s="50" t="s">
        <v>120</v>
      </c>
      <c r="H164" s="37">
        <v>135</v>
      </c>
      <c r="I164" s="92">
        <v>0</v>
      </c>
      <c r="J164" s="92">
        <v>0</v>
      </c>
      <c r="K164" s="92">
        <v>0</v>
      </c>
      <c r="L164" s="92">
        <v>0</v>
      </c>
    </row>
    <row r="165" spans="1:12" ht="41.25" hidden="1" customHeight="1" collapsed="1">
      <c r="A165" s="52">
        <v>2</v>
      </c>
      <c r="B165" s="48">
        <v>9</v>
      </c>
      <c r="C165" s="48">
        <v>2</v>
      </c>
      <c r="D165" s="48"/>
      <c r="E165" s="49"/>
      <c r="F165" s="51"/>
      <c r="G165" s="50" t="s">
        <v>121</v>
      </c>
      <c r="H165" s="37">
        <v>136</v>
      </c>
      <c r="I165" s="39">
        <f>SUM(I166+I171)</f>
        <v>0</v>
      </c>
      <c r="J165" s="39">
        <f>SUM(J166+J171)</f>
        <v>0</v>
      </c>
      <c r="K165" s="39">
        <f>SUM(K166+K171)</f>
        <v>0</v>
      </c>
      <c r="L165" s="39">
        <f>SUM(L166+L171)</f>
        <v>0</v>
      </c>
    </row>
    <row r="166" spans="1:12" ht="44.25" hidden="1" customHeight="1" collapsed="1">
      <c r="A166" s="52">
        <v>2</v>
      </c>
      <c r="B166" s="48">
        <v>9</v>
      </c>
      <c r="C166" s="48">
        <v>2</v>
      </c>
      <c r="D166" s="43">
        <v>1</v>
      </c>
      <c r="E166" s="41"/>
      <c r="F166" s="44"/>
      <c r="G166" s="42" t="s">
        <v>122</v>
      </c>
      <c r="H166" s="37">
        <v>137</v>
      </c>
      <c r="I166" s="59">
        <f>I167</f>
        <v>0</v>
      </c>
      <c r="J166" s="79">
        <f>J167</f>
        <v>0</v>
      </c>
      <c r="K166" s="59">
        <f>K167</f>
        <v>0</v>
      </c>
      <c r="L166" s="58">
        <f>L167</f>
        <v>0</v>
      </c>
    </row>
    <row r="167" spans="1:12" ht="40.5" hidden="1" customHeight="1" collapsed="1">
      <c r="A167" s="68">
        <v>2</v>
      </c>
      <c r="B167" s="43">
        <v>9</v>
      </c>
      <c r="C167" s="43">
        <v>2</v>
      </c>
      <c r="D167" s="48">
        <v>1</v>
      </c>
      <c r="E167" s="49">
        <v>1</v>
      </c>
      <c r="F167" s="51"/>
      <c r="G167" s="42" t="s">
        <v>123</v>
      </c>
      <c r="H167" s="37">
        <v>138</v>
      </c>
      <c r="I167" s="39">
        <f>SUM(I168:I170)</f>
        <v>0</v>
      </c>
      <c r="J167" s="78">
        <f>SUM(J168:J170)</f>
        <v>0</v>
      </c>
      <c r="K167" s="39">
        <f>SUM(K168:K170)</f>
        <v>0</v>
      </c>
      <c r="L167" s="38">
        <f>SUM(L168:L170)</f>
        <v>0</v>
      </c>
    </row>
    <row r="168" spans="1:12" ht="53.25" hidden="1" customHeight="1" collapsed="1">
      <c r="A168" s="60">
        <v>2</v>
      </c>
      <c r="B168" s="69">
        <v>9</v>
      </c>
      <c r="C168" s="69">
        <v>2</v>
      </c>
      <c r="D168" s="69">
        <v>1</v>
      </c>
      <c r="E168" s="70">
        <v>1</v>
      </c>
      <c r="F168" s="71">
        <v>1</v>
      </c>
      <c r="G168" s="42" t="s">
        <v>124</v>
      </c>
      <c r="H168" s="37">
        <v>139</v>
      </c>
      <c r="I168" s="95">
        <v>0</v>
      </c>
      <c r="J168" s="53">
        <v>0</v>
      </c>
      <c r="K168" s="53">
        <v>0</v>
      </c>
      <c r="L168" s="53">
        <v>0</v>
      </c>
    </row>
    <row r="169" spans="1:12" ht="51.75" hidden="1" customHeight="1" collapsed="1">
      <c r="A169" s="52">
        <v>2</v>
      </c>
      <c r="B169" s="48">
        <v>9</v>
      </c>
      <c r="C169" s="48">
        <v>2</v>
      </c>
      <c r="D169" s="48">
        <v>1</v>
      </c>
      <c r="E169" s="49">
        <v>1</v>
      </c>
      <c r="F169" s="51">
        <v>2</v>
      </c>
      <c r="G169" s="42" t="s">
        <v>125</v>
      </c>
      <c r="H169" s="37">
        <v>140</v>
      </c>
      <c r="I169" s="54">
        <v>0</v>
      </c>
      <c r="J169" s="98">
        <v>0</v>
      </c>
      <c r="K169" s="98">
        <v>0</v>
      </c>
      <c r="L169" s="98">
        <v>0</v>
      </c>
    </row>
    <row r="170" spans="1:12" ht="54.75" hidden="1" customHeight="1" collapsed="1">
      <c r="A170" s="52">
        <v>2</v>
      </c>
      <c r="B170" s="48">
        <v>9</v>
      </c>
      <c r="C170" s="48">
        <v>2</v>
      </c>
      <c r="D170" s="48">
        <v>1</v>
      </c>
      <c r="E170" s="49">
        <v>1</v>
      </c>
      <c r="F170" s="51">
        <v>3</v>
      </c>
      <c r="G170" s="42" t="s">
        <v>126</v>
      </c>
      <c r="H170" s="37">
        <v>141</v>
      </c>
      <c r="I170" s="54">
        <v>0</v>
      </c>
      <c r="J170" s="54">
        <v>0</v>
      </c>
      <c r="K170" s="54">
        <v>0</v>
      </c>
      <c r="L170" s="54">
        <v>0</v>
      </c>
    </row>
    <row r="171" spans="1:12" ht="39" hidden="1" customHeight="1" collapsed="1">
      <c r="A171" s="99">
        <v>2</v>
      </c>
      <c r="B171" s="99">
        <v>9</v>
      </c>
      <c r="C171" s="99">
        <v>2</v>
      </c>
      <c r="D171" s="99">
        <v>2</v>
      </c>
      <c r="E171" s="99"/>
      <c r="F171" s="99"/>
      <c r="G171" s="50" t="s">
        <v>127</v>
      </c>
      <c r="H171" s="37">
        <v>142</v>
      </c>
      <c r="I171" s="39">
        <f>I172</f>
        <v>0</v>
      </c>
      <c r="J171" s="78">
        <f>J172</f>
        <v>0</v>
      </c>
      <c r="K171" s="39">
        <f>K172</f>
        <v>0</v>
      </c>
      <c r="L171" s="38">
        <f>L172</f>
        <v>0</v>
      </c>
    </row>
    <row r="172" spans="1:12" ht="43.5" hidden="1" customHeight="1" collapsed="1">
      <c r="A172" s="52">
        <v>2</v>
      </c>
      <c r="B172" s="48">
        <v>9</v>
      </c>
      <c r="C172" s="48">
        <v>2</v>
      </c>
      <c r="D172" s="48">
        <v>2</v>
      </c>
      <c r="E172" s="49">
        <v>1</v>
      </c>
      <c r="F172" s="51"/>
      <c r="G172" s="42" t="s">
        <v>128</v>
      </c>
      <c r="H172" s="37">
        <v>143</v>
      </c>
      <c r="I172" s="59">
        <f>SUM(I173:I175)</f>
        <v>0</v>
      </c>
      <c r="J172" s="59">
        <f>SUM(J173:J175)</f>
        <v>0</v>
      </c>
      <c r="K172" s="59">
        <f>SUM(K173:K175)</f>
        <v>0</v>
      </c>
      <c r="L172" s="59">
        <f>SUM(L173:L175)</f>
        <v>0</v>
      </c>
    </row>
    <row r="173" spans="1:12" ht="54.75" hidden="1" customHeight="1" collapsed="1">
      <c r="A173" s="52">
        <v>2</v>
      </c>
      <c r="B173" s="48">
        <v>9</v>
      </c>
      <c r="C173" s="48">
        <v>2</v>
      </c>
      <c r="D173" s="48">
        <v>2</v>
      </c>
      <c r="E173" s="48">
        <v>1</v>
      </c>
      <c r="F173" s="51">
        <v>1</v>
      </c>
      <c r="G173" s="100" t="s">
        <v>129</v>
      </c>
      <c r="H173" s="37">
        <v>144</v>
      </c>
      <c r="I173" s="54">
        <v>0</v>
      </c>
      <c r="J173" s="53">
        <v>0</v>
      </c>
      <c r="K173" s="53">
        <v>0</v>
      </c>
      <c r="L173" s="53">
        <v>0</v>
      </c>
    </row>
    <row r="174" spans="1:12" ht="54" hidden="1" customHeight="1" collapsed="1">
      <c r="A174" s="61">
        <v>2</v>
      </c>
      <c r="B174" s="63">
        <v>9</v>
      </c>
      <c r="C174" s="61">
        <v>2</v>
      </c>
      <c r="D174" s="62">
        <v>2</v>
      </c>
      <c r="E174" s="62">
        <v>1</v>
      </c>
      <c r="F174" s="64">
        <v>2</v>
      </c>
      <c r="G174" s="63" t="s">
        <v>130</v>
      </c>
      <c r="H174" s="37">
        <v>145</v>
      </c>
      <c r="I174" s="53">
        <v>0</v>
      </c>
      <c r="J174" s="55">
        <v>0</v>
      </c>
      <c r="K174" s="55">
        <v>0</v>
      </c>
      <c r="L174" s="55">
        <v>0</v>
      </c>
    </row>
    <row r="175" spans="1:12" ht="54" hidden="1" customHeight="1" collapsed="1">
      <c r="A175" s="48">
        <v>2</v>
      </c>
      <c r="B175" s="72">
        <v>9</v>
      </c>
      <c r="C175" s="69">
        <v>2</v>
      </c>
      <c r="D175" s="70">
        <v>2</v>
      </c>
      <c r="E175" s="70">
        <v>1</v>
      </c>
      <c r="F175" s="71">
        <v>3</v>
      </c>
      <c r="G175" s="72" t="s">
        <v>131</v>
      </c>
      <c r="H175" s="37">
        <v>146</v>
      </c>
      <c r="I175" s="98">
        <v>0</v>
      </c>
      <c r="J175" s="98">
        <v>0</v>
      </c>
      <c r="K175" s="98">
        <v>0</v>
      </c>
      <c r="L175" s="98">
        <v>0</v>
      </c>
    </row>
    <row r="176" spans="1:12" ht="76.5" hidden="1" customHeight="1" collapsed="1">
      <c r="A176" s="33">
        <v>3</v>
      </c>
      <c r="B176" s="35"/>
      <c r="C176" s="33"/>
      <c r="D176" s="34"/>
      <c r="E176" s="34"/>
      <c r="F176" s="36"/>
      <c r="G176" s="86" t="s">
        <v>132</v>
      </c>
      <c r="H176" s="37">
        <v>147</v>
      </c>
      <c r="I176" s="38">
        <f>SUM(I177+I230+I295)</f>
        <v>0</v>
      </c>
      <c r="J176" s="78">
        <f>SUM(J177+J230+J295)</f>
        <v>0</v>
      </c>
      <c r="K176" s="39">
        <f>SUM(K177+K230+K295)</f>
        <v>0</v>
      </c>
      <c r="L176" s="38">
        <f>SUM(L177+L230+L295)</f>
        <v>0</v>
      </c>
    </row>
    <row r="177" spans="1:16" ht="34.5" hidden="1" customHeight="1" collapsed="1">
      <c r="A177" s="81">
        <v>3</v>
      </c>
      <c r="B177" s="33">
        <v>1</v>
      </c>
      <c r="C177" s="57"/>
      <c r="D177" s="40"/>
      <c r="E177" s="40"/>
      <c r="F177" s="94"/>
      <c r="G177" s="77" t="s">
        <v>133</v>
      </c>
      <c r="H177" s="37">
        <v>148</v>
      </c>
      <c r="I177" s="38">
        <f>SUM(I178+I201+I208+I220+I224)</f>
        <v>0</v>
      </c>
      <c r="J177" s="58">
        <f>SUM(J178+J201+J208+J220+J224)</f>
        <v>0</v>
      </c>
      <c r="K177" s="58">
        <f>SUM(K178+K201+K208+K220+K224)</f>
        <v>0</v>
      </c>
      <c r="L177" s="58">
        <f>SUM(L178+L201+L208+L220+L224)</f>
        <v>0</v>
      </c>
    </row>
    <row r="178" spans="1:16" ht="30.75" hidden="1" customHeight="1" collapsed="1">
      <c r="A178" s="43">
        <v>3</v>
      </c>
      <c r="B178" s="42">
        <v>1</v>
      </c>
      <c r="C178" s="43">
        <v>1</v>
      </c>
      <c r="D178" s="41"/>
      <c r="E178" s="41"/>
      <c r="F178" s="101"/>
      <c r="G178" s="52" t="s">
        <v>134</v>
      </c>
      <c r="H178" s="37">
        <v>149</v>
      </c>
      <c r="I178" s="58">
        <f>SUM(I179+I182+I187+I193+I198)</f>
        <v>0</v>
      </c>
      <c r="J178" s="78">
        <f>SUM(J179+J182+J187+J193+J198)</f>
        <v>0</v>
      </c>
      <c r="K178" s="39">
        <f>SUM(K179+K182+K187+K193+K198)</f>
        <v>0</v>
      </c>
      <c r="L178" s="38">
        <f>SUM(L179+L182+L187+L193+L198)</f>
        <v>0</v>
      </c>
    </row>
    <row r="179" spans="1:16" ht="12.75" hidden="1" customHeight="1" collapsed="1">
      <c r="A179" s="48">
        <v>3</v>
      </c>
      <c r="B179" s="50">
        <v>1</v>
      </c>
      <c r="C179" s="48">
        <v>1</v>
      </c>
      <c r="D179" s="49">
        <v>1</v>
      </c>
      <c r="E179" s="49"/>
      <c r="F179" s="102"/>
      <c r="G179" s="52" t="s">
        <v>135</v>
      </c>
      <c r="H179" s="37">
        <v>150</v>
      </c>
      <c r="I179" s="38">
        <f t="shared" ref="I179:L180" si="18">I180</f>
        <v>0</v>
      </c>
      <c r="J179" s="79">
        <f t="shared" si="18"/>
        <v>0</v>
      </c>
      <c r="K179" s="59">
        <f t="shared" si="18"/>
        <v>0</v>
      </c>
      <c r="L179" s="58">
        <f t="shared" si="18"/>
        <v>0</v>
      </c>
    </row>
    <row r="180" spans="1:16" ht="13.5" hidden="1" customHeight="1" collapsed="1">
      <c r="A180" s="48">
        <v>3</v>
      </c>
      <c r="B180" s="50">
        <v>1</v>
      </c>
      <c r="C180" s="48">
        <v>1</v>
      </c>
      <c r="D180" s="49">
        <v>1</v>
      </c>
      <c r="E180" s="49">
        <v>1</v>
      </c>
      <c r="F180" s="82"/>
      <c r="G180" s="52" t="s">
        <v>136</v>
      </c>
      <c r="H180" s="37">
        <v>151</v>
      </c>
      <c r="I180" s="58">
        <f t="shared" si="18"/>
        <v>0</v>
      </c>
      <c r="J180" s="38">
        <f t="shared" si="18"/>
        <v>0</v>
      </c>
      <c r="K180" s="38">
        <f t="shared" si="18"/>
        <v>0</v>
      </c>
      <c r="L180" s="38">
        <f t="shared" si="18"/>
        <v>0</v>
      </c>
    </row>
    <row r="181" spans="1:16" ht="13.5" hidden="1" customHeight="1" collapsed="1">
      <c r="A181" s="48">
        <v>3</v>
      </c>
      <c r="B181" s="50">
        <v>1</v>
      </c>
      <c r="C181" s="48">
        <v>1</v>
      </c>
      <c r="D181" s="49">
        <v>1</v>
      </c>
      <c r="E181" s="49">
        <v>1</v>
      </c>
      <c r="F181" s="82">
        <v>1</v>
      </c>
      <c r="G181" s="52" t="s">
        <v>136</v>
      </c>
      <c r="H181" s="37">
        <v>152</v>
      </c>
      <c r="I181" s="55">
        <v>0</v>
      </c>
      <c r="J181" s="55">
        <v>0</v>
      </c>
      <c r="K181" s="55">
        <v>0</v>
      </c>
      <c r="L181" s="55">
        <v>0</v>
      </c>
    </row>
    <row r="182" spans="1:16" ht="14.25" hidden="1" customHeight="1" collapsed="1">
      <c r="A182" s="43">
        <v>3</v>
      </c>
      <c r="B182" s="41">
        <v>1</v>
      </c>
      <c r="C182" s="41">
        <v>1</v>
      </c>
      <c r="D182" s="41">
        <v>2</v>
      </c>
      <c r="E182" s="41"/>
      <c r="F182" s="44"/>
      <c r="G182" s="42" t="s">
        <v>137</v>
      </c>
      <c r="H182" s="37">
        <v>153</v>
      </c>
      <c r="I182" s="58">
        <f>I183</f>
        <v>0</v>
      </c>
      <c r="J182" s="79">
        <f>J183</f>
        <v>0</v>
      </c>
      <c r="K182" s="59">
        <f>K183</f>
        <v>0</v>
      </c>
      <c r="L182" s="58">
        <f>L183</f>
        <v>0</v>
      </c>
    </row>
    <row r="183" spans="1:16" ht="13.5" hidden="1" customHeight="1" collapsed="1">
      <c r="A183" s="48">
        <v>3</v>
      </c>
      <c r="B183" s="49">
        <v>1</v>
      </c>
      <c r="C183" s="49">
        <v>1</v>
      </c>
      <c r="D183" s="49">
        <v>2</v>
      </c>
      <c r="E183" s="49">
        <v>1</v>
      </c>
      <c r="F183" s="51"/>
      <c r="G183" s="42" t="s">
        <v>137</v>
      </c>
      <c r="H183" s="37">
        <v>154</v>
      </c>
      <c r="I183" s="38">
        <f>SUM(I184:I186)</f>
        <v>0</v>
      </c>
      <c r="J183" s="78">
        <f>SUM(J184:J186)</f>
        <v>0</v>
      </c>
      <c r="K183" s="39">
        <f>SUM(K184:K186)</f>
        <v>0</v>
      </c>
      <c r="L183" s="38">
        <f>SUM(L184:L186)</f>
        <v>0</v>
      </c>
    </row>
    <row r="184" spans="1:16" ht="14.25" hidden="1" customHeight="1" collapsed="1">
      <c r="A184" s="43">
        <v>3</v>
      </c>
      <c r="B184" s="41">
        <v>1</v>
      </c>
      <c r="C184" s="41">
        <v>1</v>
      </c>
      <c r="D184" s="41">
        <v>2</v>
      </c>
      <c r="E184" s="41">
        <v>1</v>
      </c>
      <c r="F184" s="44">
        <v>1</v>
      </c>
      <c r="G184" s="42" t="s">
        <v>138</v>
      </c>
      <c r="H184" s="37">
        <v>155</v>
      </c>
      <c r="I184" s="53">
        <v>0</v>
      </c>
      <c r="J184" s="53">
        <v>0</v>
      </c>
      <c r="K184" s="53">
        <v>0</v>
      </c>
      <c r="L184" s="98">
        <v>0</v>
      </c>
    </row>
    <row r="185" spans="1:16" ht="14.25" hidden="1" customHeight="1" collapsed="1">
      <c r="A185" s="48">
        <v>3</v>
      </c>
      <c r="B185" s="49">
        <v>1</v>
      </c>
      <c r="C185" s="49">
        <v>1</v>
      </c>
      <c r="D185" s="49">
        <v>2</v>
      </c>
      <c r="E185" s="49">
        <v>1</v>
      </c>
      <c r="F185" s="51">
        <v>2</v>
      </c>
      <c r="G185" s="50" t="s">
        <v>139</v>
      </c>
      <c r="H185" s="37">
        <v>156</v>
      </c>
      <c r="I185" s="55">
        <v>0</v>
      </c>
      <c r="J185" s="55">
        <v>0</v>
      </c>
      <c r="K185" s="55">
        <v>0</v>
      </c>
      <c r="L185" s="55">
        <v>0</v>
      </c>
    </row>
    <row r="186" spans="1:16" ht="26.25" hidden="1" customHeight="1" collapsed="1">
      <c r="A186" s="43">
        <v>3</v>
      </c>
      <c r="B186" s="41">
        <v>1</v>
      </c>
      <c r="C186" s="41">
        <v>1</v>
      </c>
      <c r="D186" s="41">
        <v>2</v>
      </c>
      <c r="E186" s="41">
        <v>1</v>
      </c>
      <c r="F186" s="44">
        <v>3</v>
      </c>
      <c r="G186" s="42" t="s">
        <v>140</v>
      </c>
      <c r="H186" s="37">
        <v>157</v>
      </c>
      <c r="I186" s="53">
        <v>0</v>
      </c>
      <c r="J186" s="53">
        <v>0</v>
      </c>
      <c r="K186" s="53">
        <v>0</v>
      </c>
      <c r="L186" s="98">
        <v>0</v>
      </c>
    </row>
    <row r="187" spans="1:16" ht="14.25" hidden="1" customHeight="1" collapsed="1">
      <c r="A187" s="48">
        <v>3</v>
      </c>
      <c r="B187" s="49">
        <v>1</v>
      </c>
      <c r="C187" s="49">
        <v>1</v>
      </c>
      <c r="D187" s="49">
        <v>3</v>
      </c>
      <c r="E187" s="49"/>
      <c r="F187" s="51"/>
      <c r="G187" s="50" t="s">
        <v>141</v>
      </c>
      <c r="H187" s="37">
        <v>158</v>
      </c>
      <c r="I187" s="38">
        <f>I188</f>
        <v>0</v>
      </c>
      <c r="J187" s="78">
        <f>J188</f>
        <v>0</v>
      </c>
      <c r="K187" s="39">
        <f>K188</f>
        <v>0</v>
      </c>
      <c r="L187" s="38">
        <f>L188</f>
        <v>0</v>
      </c>
    </row>
    <row r="188" spans="1:16" ht="14.25" hidden="1" customHeight="1" collapsed="1">
      <c r="A188" s="48">
        <v>3</v>
      </c>
      <c r="B188" s="49">
        <v>1</v>
      </c>
      <c r="C188" s="49">
        <v>1</v>
      </c>
      <c r="D188" s="49">
        <v>3</v>
      </c>
      <c r="E188" s="49">
        <v>1</v>
      </c>
      <c r="F188" s="51"/>
      <c r="G188" s="50" t="s">
        <v>141</v>
      </c>
      <c r="H188" s="37">
        <v>159</v>
      </c>
      <c r="I188" s="38">
        <f t="shared" ref="I188:P188" si="19">SUM(I189:I192)</f>
        <v>0</v>
      </c>
      <c r="J188" s="38">
        <f t="shared" si="19"/>
        <v>0</v>
      </c>
      <c r="K188" s="38">
        <f t="shared" si="19"/>
        <v>0</v>
      </c>
      <c r="L188" s="38">
        <f t="shared" si="19"/>
        <v>0</v>
      </c>
      <c r="M188" s="38">
        <f t="shared" si="19"/>
        <v>0</v>
      </c>
      <c r="N188" s="38">
        <f t="shared" si="19"/>
        <v>0</v>
      </c>
      <c r="O188" s="38">
        <f t="shared" si="19"/>
        <v>0</v>
      </c>
      <c r="P188" s="38">
        <f t="shared" si="19"/>
        <v>0</v>
      </c>
    </row>
    <row r="189" spans="1:16" ht="13.5" hidden="1" customHeight="1" collapsed="1">
      <c r="A189" s="48">
        <v>3</v>
      </c>
      <c r="B189" s="49">
        <v>1</v>
      </c>
      <c r="C189" s="49">
        <v>1</v>
      </c>
      <c r="D189" s="49">
        <v>3</v>
      </c>
      <c r="E189" s="49">
        <v>1</v>
      </c>
      <c r="F189" s="51">
        <v>1</v>
      </c>
      <c r="G189" s="50" t="s">
        <v>142</v>
      </c>
      <c r="H189" s="37">
        <v>160</v>
      </c>
      <c r="I189" s="55">
        <v>0</v>
      </c>
      <c r="J189" s="55">
        <v>0</v>
      </c>
      <c r="K189" s="55">
        <v>0</v>
      </c>
      <c r="L189" s="98">
        <v>0</v>
      </c>
    </row>
    <row r="190" spans="1:16" ht="15.75" hidden="1" customHeight="1" collapsed="1">
      <c r="A190" s="48">
        <v>3</v>
      </c>
      <c r="B190" s="49">
        <v>1</v>
      </c>
      <c r="C190" s="49">
        <v>1</v>
      </c>
      <c r="D190" s="49">
        <v>3</v>
      </c>
      <c r="E190" s="49">
        <v>1</v>
      </c>
      <c r="F190" s="51">
        <v>2</v>
      </c>
      <c r="G190" s="50" t="s">
        <v>143</v>
      </c>
      <c r="H190" s="37">
        <v>161</v>
      </c>
      <c r="I190" s="53">
        <v>0</v>
      </c>
      <c r="J190" s="55">
        <v>0</v>
      </c>
      <c r="K190" s="55">
        <v>0</v>
      </c>
      <c r="L190" s="55">
        <v>0</v>
      </c>
    </row>
    <row r="191" spans="1:16" ht="15.75" hidden="1" customHeight="1" collapsed="1">
      <c r="A191" s="48">
        <v>3</v>
      </c>
      <c r="B191" s="49">
        <v>1</v>
      </c>
      <c r="C191" s="49">
        <v>1</v>
      </c>
      <c r="D191" s="49">
        <v>3</v>
      </c>
      <c r="E191" s="49">
        <v>1</v>
      </c>
      <c r="F191" s="51">
        <v>3</v>
      </c>
      <c r="G191" s="52" t="s">
        <v>144</v>
      </c>
      <c r="H191" s="37">
        <v>162</v>
      </c>
      <c r="I191" s="53">
        <v>0</v>
      </c>
      <c r="J191" s="55">
        <v>0</v>
      </c>
      <c r="K191" s="55">
        <v>0</v>
      </c>
      <c r="L191" s="55">
        <v>0</v>
      </c>
    </row>
    <row r="192" spans="1:16" ht="27" hidden="1" customHeight="1" collapsed="1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4">
        <v>4</v>
      </c>
      <c r="G192" s="138" t="s">
        <v>145</v>
      </c>
      <c r="H192" s="37">
        <v>163</v>
      </c>
      <c r="I192" s="139">
        <v>0</v>
      </c>
      <c r="J192" s="140">
        <v>0</v>
      </c>
      <c r="K192" s="55">
        <v>0</v>
      </c>
      <c r="L192" s="55">
        <v>0</v>
      </c>
    </row>
    <row r="193" spans="1:12" ht="18" hidden="1" customHeight="1" collapsed="1">
      <c r="A193" s="61">
        <v>3</v>
      </c>
      <c r="B193" s="62">
        <v>1</v>
      </c>
      <c r="C193" s="62">
        <v>1</v>
      </c>
      <c r="D193" s="62">
        <v>4</v>
      </c>
      <c r="E193" s="62"/>
      <c r="F193" s="64"/>
      <c r="G193" s="63" t="s">
        <v>146</v>
      </c>
      <c r="H193" s="37">
        <v>163</v>
      </c>
      <c r="I193" s="38">
        <f>I194</f>
        <v>0</v>
      </c>
      <c r="J193" s="80">
        <f>J194</f>
        <v>0</v>
      </c>
      <c r="K193" s="46">
        <f>K194</f>
        <v>0</v>
      </c>
      <c r="L193" s="47">
        <f>L194</f>
        <v>0</v>
      </c>
    </row>
    <row r="194" spans="1:12" ht="13.5" hidden="1" customHeight="1" collapsed="1">
      <c r="A194" s="48">
        <v>3</v>
      </c>
      <c r="B194" s="49">
        <v>1</v>
      </c>
      <c r="C194" s="49">
        <v>1</v>
      </c>
      <c r="D194" s="49">
        <v>4</v>
      </c>
      <c r="E194" s="49">
        <v>1</v>
      </c>
      <c r="F194" s="51"/>
      <c r="G194" s="63" t="s">
        <v>146</v>
      </c>
      <c r="H194" s="37">
        <v>164</v>
      </c>
      <c r="I194" s="58">
        <f>SUM(I195:I197)</f>
        <v>0</v>
      </c>
      <c r="J194" s="78">
        <f>SUM(J195:J197)</f>
        <v>0</v>
      </c>
      <c r="K194" s="39">
        <f>SUM(K195:K197)</f>
        <v>0</v>
      </c>
      <c r="L194" s="38">
        <f>SUM(L195:L197)</f>
        <v>0</v>
      </c>
    </row>
    <row r="195" spans="1:12" ht="17.25" hidden="1" customHeight="1" collapsed="1">
      <c r="A195" s="48">
        <v>3</v>
      </c>
      <c r="B195" s="49">
        <v>1</v>
      </c>
      <c r="C195" s="49">
        <v>1</v>
      </c>
      <c r="D195" s="49">
        <v>4</v>
      </c>
      <c r="E195" s="49">
        <v>1</v>
      </c>
      <c r="F195" s="51">
        <v>1</v>
      </c>
      <c r="G195" s="50" t="s">
        <v>147</v>
      </c>
      <c r="H195" s="37">
        <v>165</v>
      </c>
      <c r="I195" s="55">
        <v>0</v>
      </c>
      <c r="J195" s="55">
        <v>0</v>
      </c>
      <c r="K195" s="55">
        <v>0</v>
      </c>
      <c r="L195" s="98">
        <v>0</v>
      </c>
    </row>
    <row r="196" spans="1:12" ht="25.5" hidden="1" customHeight="1" collapsed="1">
      <c r="A196" s="43">
        <v>3</v>
      </c>
      <c r="B196" s="41">
        <v>1</v>
      </c>
      <c r="C196" s="41">
        <v>1</v>
      </c>
      <c r="D196" s="41">
        <v>4</v>
      </c>
      <c r="E196" s="41">
        <v>1</v>
      </c>
      <c r="F196" s="44">
        <v>2</v>
      </c>
      <c r="G196" s="42" t="s">
        <v>148</v>
      </c>
      <c r="H196" s="37">
        <v>166</v>
      </c>
      <c r="I196" s="53">
        <v>0</v>
      </c>
      <c r="J196" s="53">
        <v>0</v>
      </c>
      <c r="K196" s="53">
        <v>0</v>
      </c>
      <c r="L196" s="55">
        <v>0</v>
      </c>
    </row>
    <row r="197" spans="1:12" ht="14.25" hidden="1" customHeight="1" collapsed="1">
      <c r="A197" s="48">
        <v>3</v>
      </c>
      <c r="B197" s="49">
        <v>1</v>
      </c>
      <c r="C197" s="49">
        <v>1</v>
      </c>
      <c r="D197" s="49">
        <v>4</v>
      </c>
      <c r="E197" s="49">
        <v>1</v>
      </c>
      <c r="F197" s="51">
        <v>3</v>
      </c>
      <c r="G197" s="50" t="s">
        <v>149</v>
      </c>
      <c r="H197" s="37">
        <v>167</v>
      </c>
      <c r="I197" s="53">
        <v>0</v>
      </c>
      <c r="J197" s="53">
        <v>0</v>
      </c>
      <c r="K197" s="53">
        <v>0</v>
      </c>
      <c r="L197" s="55">
        <v>0</v>
      </c>
    </row>
    <row r="198" spans="1:12" ht="25.5" hidden="1" customHeight="1" collapsed="1">
      <c r="A198" s="48">
        <v>3</v>
      </c>
      <c r="B198" s="49">
        <v>1</v>
      </c>
      <c r="C198" s="49">
        <v>1</v>
      </c>
      <c r="D198" s="49">
        <v>5</v>
      </c>
      <c r="E198" s="49"/>
      <c r="F198" s="51"/>
      <c r="G198" s="50" t="s">
        <v>150</v>
      </c>
      <c r="H198" s="37">
        <v>168</v>
      </c>
      <c r="I198" s="38">
        <f t="shared" ref="I198:L199" si="20">I199</f>
        <v>0</v>
      </c>
      <c r="J198" s="78">
        <f t="shared" si="20"/>
        <v>0</v>
      </c>
      <c r="K198" s="39">
        <f t="shared" si="20"/>
        <v>0</v>
      </c>
      <c r="L198" s="38">
        <f t="shared" si="20"/>
        <v>0</v>
      </c>
    </row>
    <row r="199" spans="1:12" ht="26.25" hidden="1" customHeight="1" collapsed="1">
      <c r="A199" s="61">
        <v>3</v>
      </c>
      <c r="B199" s="62">
        <v>1</v>
      </c>
      <c r="C199" s="62">
        <v>1</v>
      </c>
      <c r="D199" s="62">
        <v>5</v>
      </c>
      <c r="E199" s="62">
        <v>1</v>
      </c>
      <c r="F199" s="64"/>
      <c r="G199" s="50" t="s">
        <v>150</v>
      </c>
      <c r="H199" s="37">
        <v>169</v>
      </c>
      <c r="I199" s="39">
        <f t="shared" si="20"/>
        <v>0</v>
      </c>
      <c r="J199" s="39">
        <f t="shared" si="20"/>
        <v>0</v>
      </c>
      <c r="K199" s="39">
        <f t="shared" si="20"/>
        <v>0</v>
      </c>
      <c r="L199" s="39">
        <f t="shared" si="20"/>
        <v>0</v>
      </c>
    </row>
    <row r="200" spans="1:12" ht="27" hidden="1" customHeight="1" collapsed="1">
      <c r="A200" s="48">
        <v>3</v>
      </c>
      <c r="B200" s="49">
        <v>1</v>
      </c>
      <c r="C200" s="49">
        <v>1</v>
      </c>
      <c r="D200" s="49">
        <v>5</v>
      </c>
      <c r="E200" s="49">
        <v>1</v>
      </c>
      <c r="F200" s="51">
        <v>1</v>
      </c>
      <c r="G200" s="50" t="s">
        <v>150</v>
      </c>
      <c r="H200" s="37">
        <v>170</v>
      </c>
      <c r="I200" s="53">
        <v>0</v>
      </c>
      <c r="J200" s="55">
        <v>0</v>
      </c>
      <c r="K200" s="55">
        <v>0</v>
      </c>
      <c r="L200" s="55">
        <v>0</v>
      </c>
    </row>
    <row r="201" spans="1:12" ht="26.25" hidden="1" customHeight="1" collapsed="1">
      <c r="A201" s="61">
        <v>3</v>
      </c>
      <c r="B201" s="62">
        <v>1</v>
      </c>
      <c r="C201" s="62">
        <v>2</v>
      </c>
      <c r="D201" s="62"/>
      <c r="E201" s="62"/>
      <c r="F201" s="64"/>
      <c r="G201" s="63" t="s">
        <v>151</v>
      </c>
      <c r="H201" s="37">
        <v>171</v>
      </c>
      <c r="I201" s="38">
        <f t="shared" ref="I201:L202" si="21">I202</f>
        <v>0</v>
      </c>
      <c r="J201" s="80">
        <f t="shared" si="21"/>
        <v>0</v>
      </c>
      <c r="K201" s="46">
        <f t="shared" si="21"/>
        <v>0</v>
      </c>
      <c r="L201" s="47">
        <f t="shared" si="21"/>
        <v>0</v>
      </c>
    </row>
    <row r="202" spans="1:12" ht="25.5" hidden="1" customHeight="1" collapsed="1">
      <c r="A202" s="48">
        <v>3</v>
      </c>
      <c r="B202" s="49">
        <v>1</v>
      </c>
      <c r="C202" s="49">
        <v>2</v>
      </c>
      <c r="D202" s="49">
        <v>1</v>
      </c>
      <c r="E202" s="49"/>
      <c r="F202" s="51"/>
      <c r="G202" s="63" t="s">
        <v>151</v>
      </c>
      <c r="H202" s="37">
        <v>172</v>
      </c>
      <c r="I202" s="58">
        <f t="shared" si="21"/>
        <v>0</v>
      </c>
      <c r="J202" s="78">
        <f t="shared" si="21"/>
        <v>0</v>
      </c>
      <c r="K202" s="39">
        <f t="shared" si="21"/>
        <v>0</v>
      </c>
      <c r="L202" s="38">
        <f t="shared" si="21"/>
        <v>0</v>
      </c>
    </row>
    <row r="203" spans="1:12" ht="26.25" hidden="1" customHeight="1" collapsed="1">
      <c r="A203" s="43">
        <v>3</v>
      </c>
      <c r="B203" s="41">
        <v>1</v>
      </c>
      <c r="C203" s="41">
        <v>2</v>
      </c>
      <c r="D203" s="41">
        <v>1</v>
      </c>
      <c r="E203" s="41">
        <v>1</v>
      </c>
      <c r="F203" s="44"/>
      <c r="G203" s="63" t="s">
        <v>151</v>
      </c>
      <c r="H203" s="37">
        <v>173</v>
      </c>
      <c r="I203" s="38">
        <f>SUM(I204:I207)</f>
        <v>0</v>
      </c>
      <c r="J203" s="79">
        <f>SUM(J204:J207)</f>
        <v>0</v>
      </c>
      <c r="K203" s="59">
        <f>SUM(K204:K207)</f>
        <v>0</v>
      </c>
      <c r="L203" s="58">
        <f>SUM(L204:L207)</f>
        <v>0</v>
      </c>
    </row>
    <row r="204" spans="1:12" ht="41.25" hidden="1" customHeight="1" collapsed="1">
      <c r="A204" s="48">
        <v>3</v>
      </c>
      <c r="B204" s="49">
        <v>1</v>
      </c>
      <c r="C204" s="49">
        <v>2</v>
      </c>
      <c r="D204" s="49">
        <v>1</v>
      </c>
      <c r="E204" s="49">
        <v>1</v>
      </c>
      <c r="F204" s="51">
        <v>2</v>
      </c>
      <c r="G204" s="50" t="s">
        <v>152</v>
      </c>
      <c r="H204" s="37">
        <v>174</v>
      </c>
      <c r="I204" s="55">
        <v>0</v>
      </c>
      <c r="J204" s="55">
        <v>0</v>
      </c>
      <c r="K204" s="55">
        <v>0</v>
      </c>
      <c r="L204" s="55">
        <v>0</v>
      </c>
    </row>
    <row r="205" spans="1:12" ht="14.25" hidden="1" customHeight="1" collapsed="1">
      <c r="A205" s="48">
        <v>3</v>
      </c>
      <c r="B205" s="49">
        <v>1</v>
      </c>
      <c r="C205" s="49">
        <v>2</v>
      </c>
      <c r="D205" s="48">
        <v>1</v>
      </c>
      <c r="E205" s="49">
        <v>1</v>
      </c>
      <c r="F205" s="51">
        <v>3</v>
      </c>
      <c r="G205" s="50" t="s">
        <v>153</v>
      </c>
      <c r="H205" s="37">
        <v>175</v>
      </c>
      <c r="I205" s="55">
        <v>0</v>
      </c>
      <c r="J205" s="55">
        <v>0</v>
      </c>
      <c r="K205" s="55">
        <v>0</v>
      </c>
      <c r="L205" s="55">
        <v>0</v>
      </c>
    </row>
    <row r="206" spans="1:12" ht="18.75" hidden="1" customHeight="1" collapsed="1">
      <c r="A206" s="48">
        <v>3</v>
      </c>
      <c r="B206" s="49">
        <v>1</v>
      </c>
      <c r="C206" s="49">
        <v>2</v>
      </c>
      <c r="D206" s="48">
        <v>1</v>
      </c>
      <c r="E206" s="49">
        <v>1</v>
      </c>
      <c r="F206" s="51">
        <v>4</v>
      </c>
      <c r="G206" s="50" t="s">
        <v>154</v>
      </c>
      <c r="H206" s="37">
        <v>176</v>
      </c>
      <c r="I206" s="55">
        <v>0</v>
      </c>
      <c r="J206" s="55">
        <v>0</v>
      </c>
      <c r="K206" s="55">
        <v>0</v>
      </c>
      <c r="L206" s="55">
        <v>0</v>
      </c>
    </row>
    <row r="207" spans="1:12" ht="17.25" hidden="1" customHeight="1" collapsed="1">
      <c r="A207" s="61">
        <v>3</v>
      </c>
      <c r="B207" s="70">
        <v>1</v>
      </c>
      <c r="C207" s="70">
        <v>2</v>
      </c>
      <c r="D207" s="69">
        <v>1</v>
      </c>
      <c r="E207" s="70">
        <v>1</v>
      </c>
      <c r="F207" s="71">
        <v>5</v>
      </c>
      <c r="G207" s="72" t="s">
        <v>155</v>
      </c>
      <c r="H207" s="37">
        <v>177</v>
      </c>
      <c r="I207" s="55">
        <v>0</v>
      </c>
      <c r="J207" s="55">
        <v>0</v>
      </c>
      <c r="K207" s="55">
        <v>0</v>
      </c>
      <c r="L207" s="98">
        <v>0</v>
      </c>
    </row>
    <row r="208" spans="1:12" ht="15" hidden="1" customHeight="1" collapsed="1">
      <c r="A208" s="48">
        <v>3</v>
      </c>
      <c r="B208" s="49">
        <v>1</v>
      </c>
      <c r="C208" s="49">
        <v>3</v>
      </c>
      <c r="D208" s="48"/>
      <c r="E208" s="49"/>
      <c r="F208" s="51"/>
      <c r="G208" s="50" t="s">
        <v>156</v>
      </c>
      <c r="H208" s="37">
        <v>178</v>
      </c>
      <c r="I208" s="38">
        <f>SUM(I209+I212)</f>
        <v>0</v>
      </c>
      <c r="J208" s="78">
        <f>SUM(J209+J212)</f>
        <v>0</v>
      </c>
      <c r="K208" s="39">
        <f>SUM(K209+K212)</f>
        <v>0</v>
      </c>
      <c r="L208" s="38">
        <f>SUM(L209+L212)</f>
        <v>0</v>
      </c>
    </row>
    <row r="209" spans="1:16" ht="27.75" hidden="1" customHeight="1" collapsed="1">
      <c r="A209" s="43">
        <v>3</v>
      </c>
      <c r="B209" s="41">
        <v>1</v>
      </c>
      <c r="C209" s="41">
        <v>3</v>
      </c>
      <c r="D209" s="43">
        <v>1</v>
      </c>
      <c r="E209" s="48"/>
      <c r="F209" s="44"/>
      <c r="G209" s="42" t="s">
        <v>157</v>
      </c>
      <c r="H209" s="37">
        <v>179</v>
      </c>
      <c r="I209" s="58">
        <f t="shared" ref="I209:L210" si="22">I210</f>
        <v>0</v>
      </c>
      <c r="J209" s="79">
        <f t="shared" si="22"/>
        <v>0</v>
      </c>
      <c r="K209" s="59">
        <f t="shared" si="22"/>
        <v>0</v>
      </c>
      <c r="L209" s="58">
        <f t="shared" si="22"/>
        <v>0</v>
      </c>
    </row>
    <row r="210" spans="1:16" ht="30.75" hidden="1" customHeight="1" collapsed="1">
      <c r="A210" s="48">
        <v>3</v>
      </c>
      <c r="B210" s="49">
        <v>1</v>
      </c>
      <c r="C210" s="49">
        <v>3</v>
      </c>
      <c r="D210" s="48">
        <v>1</v>
      </c>
      <c r="E210" s="48">
        <v>1</v>
      </c>
      <c r="F210" s="51"/>
      <c r="G210" s="42" t="s">
        <v>157</v>
      </c>
      <c r="H210" s="37">
        <v>180</v>
      </c>
      <c r="I210" s="38">
        <f t="shared" si="22"/>
        <v>0</v>
      </c>
      <c r="J210" s="78">
        <f t="shared" si="22"/>
        <v>0</v>
      </c>
      <c r="K210" s="39">
        <f t="shared" si="22"/>
        <v>0</v>
      </c>
      <c r="L210" s="38">
        <f t="shared" si="22"/>
        <v>0</v>
      </c>
    </row>
    <row r="211" spans="1:16" ht="27.75" hidden="1" customHeight="1" collapsed="1">
      <c r="A211" s="48">
        <v>3</v>
      </c>
      <c r="B211" s="50">
        <v>1</v>
      </c>
      <c r="C211" s="48">
        <v>3</v>
      </c>
      <c r="D211" s="49">
        <v>1</v>
      </c>
      <c r="E211" s="49">
        <v>1</v>
      </c>
      <c r="F211" s="51">
        <v>1</v>
      </c>
      <c r="G211" s="42" t="s">
        <v>157</v>
      </c>
      <c r="H211" s="37">
        <v>181</v>
      </c>
      <c r="I211" s="98">
        <v>0</v>
      </c>
      <c r="J211" s="98">
        <v>0</v>
      </c>
      <c r="K211" s="98">
        <v>0</v>
      </c>
      <c r="L211" s="98">
        <v>0</v>
      </c>
    </row>
    <row r="212" spans="1:16" ht="15" hidden="1" customHeight="1" collapsed="1">
      <c r="A212" s="48">
        <v>3</v>
      </c>
      <c r="B212" s="50">
        <v>1</v>
      </c>
      <c r="C212" s="48">
        <v>3</v>
      </c>
      <c r="D212" s="49">
        <v>2</v>
      </c>
      <c r="E212" s="49"/>
      <c r="F212" s="51"/>
      <c r="G212" s="50" t="s">
        <v>158</v>
      </c>
      <c r="H212" s="37">
        <v>182</v>
      </c>
      <c r="I212" s="38">
        <f>I213</f>
        <v>0</v>
      </c>
      <c r="J212" s="78">
        <f>J213</f>
        <v>0</v>
      </c>
      <c r="K212" s="39">
        <f>K213</f>
        <v>0</v>
      </c>
      <c r="L212" s="38">
        <f>L213</f>
        <v>0</v>
      </c>
    </row>
    <row r="213" spans="1:16" ht="15.75" hidden="1" customHeight="1" collapsed="1">
      <c r="A213" s="43">
        <v>3</v>
      </c>
      <c r="B213" s="42">
        <v>1</v>
      </c>
      <c r="C213" s="43">
        <v>3</v>
      </c>
      <c r="D213" s="41">
        <v>2</v>
      </c>
      <c r="E213" s="41">
        <v>1</v>
      </c>
      <c r="F213" s="44"/>
      <c r="G213" s="50" t="s">
        <v>158</v>
      </c>
      <c r="H213" s="37">
        <v>183</v>
      </c>
      <c r="I213" s="38">
        <f>SUM(I214:I219)</f>
        <v>0</v>
      </c>
      <c r="J213" s="38">
        <f>SUM(J214:J219)</f>
        <v>0</v>
      </c>
      <c r="K213" s="38">
        <f>SUM(K214:K219)</f>
        <v>0</v>
      </c>
      <c r="L213" s="38">
        <f>SUM(L214:L219)</f>
        <v>0</v>
      </c>
      <c r="M213" s="131"/>
      <c r="N213" s="131"/>
      <c r="O213" s="131"/>
      <c r="P213" s="131"/>
    </row>
    <row r="214" spans="1:16" ht="15" hidden="1" customHeight="1" collapsed="1">
      <c r="A214" s="48">
        <v>3</v>
      </c>
      <c r="B214" s="50">
        <v>1</v>
      </c>
      <c r="C214" s="48">
        <v>3</v>
      </c>
      <c r="D214" s="49">
        <v>2</v>
      </c>
      <c r="E214" s="49">
        <v>1</v>
      </c>
      <c r="F214" s="51">
        <v>1</v>
      </c>
      <c r="G214" s="50" t="s">
        <v>159</v>
      </c>
      <c r="H214" s="37">
        <v>184</v>
      </c>
      <c r="I214" s="55">
        <v>0</v>
      </c>
      <c r="J214" s="55">
        <v>0</v>
      </c>
      <c r="K214" s="55">
        <v>0</v>
      </c>
      <c r="L214" s="98">
        <v>0</v>
      </c>
    </row>
    <row r="215" spans="1:16" ht="26.25" hidden="1" customHeight="1" collapsed="1">
      <c r="A215" s="48">
        <v>3</v>
      </c>
      <c r="B215" s="50">
        <v>1</v>
      </c>
      <c r="C215" s="48">
        <v>3</v>
      </c>
      <c r="D215" s="49">
        <v>2</v>
      </c>
      <c r="E215" s="49">
        <v>1</v>
      </c>
      <c r="F215" s="51">
        <v>2</v>
      </c>
      <c r="G215" s="50" t="s">
        <v>160</v>
      </c>
      <c r="H215" s="37">
        <v>185</v>
      </c>
      <c r="I215" s="55">
        <v>0</v>
      </c>
      <c r="J215" s="55">
        <v>0</v>
      </c>
      <c r="K215" s="55">
        <v>0</v>
      </c>
      <c r="L215" s="55">
        <v>0</v>
      </c>
    </row>
    <row r="216" spans="1:16" ht="16.5" hidden="1" customHeight="1" collapsed="1">
      <c r="A216" s="48">
        <v>3</v>
      </c>
      <c r="B216" s="50">
        <v>1</v>
      </c>
      <c r="C216" s="48">
        <v>3</v>
      </c>
      <c r="D216" s="49">
        <v>2</v>
      </c>
      <c r="E216" s="49">
        <v>1</v>
      </c>
      <c r="F216" s="51">
        <v>3</v>
      </c>
      <c r="G216" s="50" t="s">
        <v>161</v>
      </c>
      <c r="H216" s="37">
        <v>186</v>
      </c>
      <c r="I216" s="55">
        <v>0</v>
      </c>
      <c r="J216" s="55">
        <v>0</v>
      </c>
      <c r="K216" s="55">
        <v>0</v>
      </c>
      <c r="L216" s="55">
        <v>0</v>
      </c>
    </row>
    <row r="217" spans="1:16" ht="27.75" hidden="1" customHeight="1" collapsed="1">
      <c r="A217" s="48">
        <v>3</v>
      </c>
      <c r="B217" s="50">
        <v>1</v>
      </c>
      <c r="C217" s="48">
        <v>3</v>
      </c>
      <c r="D217" s="49">
        <v>2</v>
      </c>
      <c r="E217" s="49">
        <v>1</v>
      </c>
      <c r="F217" s="51">
        <v>4</v>
      </c>
      <c r="G217" s="50" t="s">
        <v>162</v>
      </c>
      <c r="H217" s="37">
        <v>187</v>
      </c>
      <c r="I217" s="55">
        <v>0</v>
      </c>
      <c r="J217" s="55">
        <v>0</v>
      </c>
      <c r="K217" s="55">
        <v>0</v>
      </c>
      <c r="L217" s="98">
        <v>0</v>
      </c>
    </row>
    <row r="218" spans="1:16" ht="15.75" hidden="1" customHeight="1" collapsed="1">
      <c r="A218" s="48">
        <v>3</v>
      </c>
      <c r="B218" s="50">
        <v>1</v>
      </c>
      <c r="C218" s="48">
        <v>3</v>
      </c>
      <c r="D218" s="49">
        <v>2</v>
      </c>
      <c r="E218" s="49">
        <v>1</v>
      </c>
      <c r="F218" s="51">
        <v>5</v>
      </c>
      <c r="G218" s="42" t="s">
        <v>163</v>
      </c>
      <c r="H218" s="37">
        <v>188</v>
      </c>
      <c r="I218" s="55">
        <v>0</v>
      </c>
      <c r="J218" s="55">
        <v>0</v>
      </c>
      <c r="K218" s="55">
        <v>0</v>
      </c>
      <c r="L218" s="55">
        <v>0</v>
      </c>
    </row>
    <row r="219" spans="1:16" ht="13.5" hidden="1" customHeight="1" collapsed="1">
      <c r="A219" s="48">
        <v>3</v>
      </c>
      <c r="B219" s="50">
        <v>1</v>
      </c>
      <c r="C219" s="48">
        <v>3</v>
      </c>
      <c r="D219" s="49">
        <v>2</v>
      </c>
      <c r="E219" s="49">
        <v>1</v>
      </c>
      <c r="F219" s="51">
        <v>6</v>
      </c>
      <c r="G219" s="42" t="s">
        <v>158</v>
      </c>
      <c r="H219" s="37">
        <v>189</v>
      </c>
      <c r="I219" s="55">
        <v>0</v>
      </c>
      <c r="J219" s="55">
        <v>0</v>
      </c>
      <c r="K219" s="55">
        <v>0</v>
      </c>
      <c r="L219" s="98">
        <v>0</v>
      </c>
    </row>
    <row r="220" spans="1:16" ht="27" hidden="1" customHeight="1" collapsed="1">
      <c r="A220" s="43">
        <v>3</v>
      </c>
      <c r="B220" s="41">
        <v>1</v>
      </c>
      <c r="C220" s="41">
        <v>4</v>
      </c>
      <c r="D220" s="41"/>
      <c r="E220" s="41"/>
      <c r="F220" s="44"/>
      <c r="G220" s="42" t="s">
        <v>164</v>
      </c>
      <c r="H220" s="37">
        <v>190</v>
      </c>
      <c r="I220" s="58">
        <f t="shared" ref="I220:L222" si="23">I221</f>
        <v>0</v>
      </c>
      <c r="J220" s="79">
        <f t="shared" si="23"/>
        <v>0</v>
      </c>
      <c r="K220" s="59">
        <f t="shared" si="23"/>
        <v>0</v>
      </c>
      <c r="L220" s="59">
        <f t="shared" si="23"/>
        <v>0</v>
      </c>
    </row>
    <row r="221" spans="1:16" ht="27" hidden="1" customHeight="1" collapsed="1">
      <c r="A221" s="61">
        <v>3</v>
      </c>
      <c r="B221" s="70">
        <v>1</v>
      </c>
      <c r="C221" s="70">
        <v>4</v>
      </c>
      <c r="D221" s="70">
        <v>1</v>
      </c>
      <c r="E221" s="70"/>
      <c r="F221" s="71"/>
      <c r="G221" s="42" t="s">
        <v>164</v>
      </c>
      <c r="H221" s="37">
        <v>191</v>
      </c>
      <c r="I221" s="65">
        <f t="shared" si="23"/>
        <v>0</v>
      </c>
      <c r="J221" s="91">
        <f t="shared" si="23"/>
        <v>0</v>
      </c>
      <c r="K221" s="66">
        <f t="shared" si="23"/>
        <v>0</v>
      </c>
      <c r="L221" s="66">
        <f t="shared" si="23"/>
        <v>0</v>
      </c>
    </row>
    <row r="222" spans="1:16" ht="27.75" hidden="1" customHeight="1" collapsed="1">
      <c r="A222" s="48">
        <v>3</v>
      </c>
      <c r="B222" s="49">
        <v>1</v>
      </c>
      <c r="C222" s="49">
        <v>4</v>
      </c>
      <c r="D222" s="49">
        <v>1</v>
      </c>
      <c r="E222" s="49">
        <v>1</v>
      </c>
      <c r="F222" s="51"/>
      <c r="G222" s="42" t="s">
        <v>165</v>
      </c>
      <c r="H222" s="37">
        <v>192</v>
      </c>
      <c r="I222" s="38">
        <f t="shared" si="23"/>
        <v>0</v>
      </c>
      <c r="J222" s="78">
        <f t="shared" si="23"/>
        <v>0</v>
      </c>
      <c r="K222" s="39">
        <f t="shared" si="23"/>
        <v>0</v>
      </c>
      <c r="L222" s="39">
        <f t="shared" si="23"/>
        <v>0</v>
      </c>
    </row>
    <row r="223" spans="1:16" ht="27" hidden="1" customHeight="1" collapsed="1">
      <c r="A223" s="52">
        <v>3</v>
      </c>
      <c r="B223" s="48">
        <v>1</v>
      </c>
      <c r="C223" s="49">
        <v>4</v>
      </c>
      <c r="D223" s="49">
        <v>1</v>
      </c>
      <c r="E223" s="49">
        <v>1</v>
      </c>
      <c r="F223" s="51">
        <v>1</v>
      </c>
      <c r="G223" s="42" t="s">
        <v>165</v>
      </c>
      <c r="H223" s="37">
        <v>193</v>
      </c>
      <c r="I223" s="55">
        <v>0</v>
      </c>
      <c r="J223" s="55">
        <v>0</v>
      </c>
      <c r="K223" s="55">
        <v>0</v>
      </c>
      <c r="L223" s="55">
        <v>0</v>
      </c>
    </row>
    <row r="224" spans="1:16" ht="26.25" hidden="1" customHeight="1" collapsed="1">
      <c r="A224" s="52">
        <v>3</v>
      </c>
      <c r="B224" s="49">
        <v>1</v>
      </c>
      <c r="C224" s="49">
        <v>5</v>
      </c>
      <c r="D224" s="49"/>
      <c r="E224" s="49"/>
      <c r="F224" s="51"/>
      <c r="G224" s="50" t="s">
        <v>166</v>
      </c>
      <c r="H224" s="37">
        <v>194</v>
      </c>
      <c r="I224" s="38">
        <f t="shared" ref="I224:L225" si="24">I225</f>
        <v>0</v>
      </c>
      <c r="J224" s="38">
        <f t="shared" si="24"/>
        <v>0</v>
      </c>
      <c r="K224" s="38">
        <f t="shared" si="24"/>
        <v>0</v>
      </c>
      <c r="L224" s="38">
        <f t="shared" si="24"/>
        <v>0</v>
      </c>
    </row>
    <row r="225" spans="1:12" ht="30" hidden="1" customHeight="1" collapsed="1">
      <c r="A225" s="52">
        <v>3</v>
      </c>
      <c r="B225" s="49">
        <v>1</v>
      </c>
      <c r="C225" s="49">
        <v>5</v>
      </c>
      <c r="D225" s="49">
        <v>1</v>
      </c>
      <c r="E225" s="49"/>
      <c r="F225" s="51"/>
      <c r="G225" s="50" t="s">
        <v>166</v>
      </c>
      <c r="H225" s="37">
        <v>195</v>
      </c>
      <c r="I225" s="38">
        <f t="shared" si="24"/>
        <v>0</v>
      </c>
      <c r="J225" s="38">
        <f t="shared" si="24"/>
        <v>0</v>
      </c>
      <c r="K225" s="38">
        <f t="shared" si="24"/>
        <v>0</v>
      </c>
      <c r="L225" s="38">
        <f t="shared" si="24"/>
        <v>0</v>
      </c>
    </row>
    <row r="226" spans="1:12" ht="27" hidden="1" customHeight="1" collapsed="1">
      <c r="A226" s="52">
        <v>3</v>
      </c>
      <c r="B226" s="49">
        <v>1</v>
      </c>
      <c r="C226" s="49">
        <v>5</v>
      </c>
      <c r="D226" s="49">
        <v>1</v>
      </c>
      <c r="E226" s="49">
        <v>1</v>
      </c>
      <c r="F226" s="51"/>
      <c r="G226" s="50" t="s">
        <v>166</v>
      </c>
      <c r="H226" s="37">
        <v>196</v>
      </c>
      <c r="I226" s="38">
        <f>SUM(I227:I229)</f>
        <v>0</v>
      </c>
      <c r="J226" s="38">
        <f>SUM(J227:J229)</f>
        <v>0</v>
      </c>
      <c r="K226" s="38">
        <f>SUM(K227:K229)</f>
        <v>0</v>
      </c>
      <c r="L226" s="38">
        <f>SUM(L227:L229)</f>
        <v>0</v>
      </c>
    </row>
    <row r="227" spans="1:12" ht="21" hidden="1" customHeight="1" collapsed="1">
      <c r="A227" s="52">
        <v>3</v>
      </c>
      <c r="B227" s="49">
        <v>1</v>
      </c>
      <c r="C227" s="49">
        <v>5</v>
      </c>
      <c r="D227" s="49">
        <v>1</v>
      </c>
      <c r="E227" s="49">
        <v>1</v>
      </c>
      <c r="F227" s="51">
        <v>1</v>
      </c>
      <c r="G227" s="100" t="s">
        <v>167</v>
      </c>
      <c r="H227" s="37">
        <v>197</v>
      </c>
      <c r="I227" s="55">
        <v>0</v>
      </c>
      <c r="J227" s="55">
        <v>0</v>
      </c>
      <c r="K227" s="55">
        <v>0</v>
      </c>
      <c r="L227" s="55">
        <v>0</v>
      </c>
    </row>
    <row r="228" spans="1:12" ht="25.5" hidden="1" customHeight="1" collapsed="1">
      <c r="A228" s="52">
        <v>3</v>
      </c>
      <c r="B228" s="49">
        <v>1</v>
      </c>
      <c r="C228" s="49">
        <v>5</v>
      </c>
      <c r="D228" s="49">
        <v>1</v>
      </c>
      <c r="E228" s="49">
        <v>1</v>
      </c>
      <c r="F228" s="51">
        <v>2</v>
      </c>
      <c r="G228" s="100" t="s">
        <v>168</v>
      </c>
      <c r="H228" s="37">
        <v>198</v>
      </c>
      <c r="I228" s="55">
        <v>0</v>
      </c>
      <c r="J228" s="55">
        <v>0</v>
      </c>
      <c r="K228" s="55">
        <v>0</v>
      </c>
      <c r="L228" s="55">
        <v>0</v>
      </c>
    </row>
    <row r="229" spans="1:12" ht="28.5" hidden="1" customHeight="1" collapsed="1">
      <c r="A229" s="52">
        <v>3</v>
      </c>
      <c r="B229" s="49">
        <v>1</v>
      </c>
      <c r="C229" s="49">
        <v>5</v>
      </c>
      <c r="D229" s="49">
        <v>1</v>
      </c>
      <c r="E229" s="49">
        <v>1</v>
      </c>
      <c r="F229" s="51">
        <v>3</v>
      </c>
      <c r="G229" s="100" t="s">
        <v>169</v>
      </c>
      <c r="H229" s="37">
        <v>199</v>
      </c>
      <c r="I229" s="55">
        <v>0</v>
      </c>
      <c r="J229" s="55">
        <v>0</v>
      </c>
      <c r="K229" s="55">
        <v>0</v>
      </c>
      <c r="L229" s="55">
        <v>0</v>
      </c>
    </row>
    <row r="230" spans="1:12" s="1" customFormat="1" ht="41.25" hidden="1" customHeight="1" collapsed="1">
      <c r="A230" s="33">
        <v>3</v>
      </c>
      <c r="B230" s="34">
        <v>2</v>
      </c>
      <c r="C230" s="34"/>
      <c r="D230" s="34"/>
      <c r="E230" s="34"/>
      <c r="F230" s="36"/>
      <c r="G230" s="35" t="s">
        <v>170</v>
      </c>
      <c r="H230" s="37">
        <v>200</v>
      </c>
      <c r="I230" s="38">
        <f>SUM(I231+I263)</f>
        <v>0</v>
      </c>
      <c r="J230" s="78">
        <f>SUM(J231+J263)</f>
        <v>0</v>
      </c>
      <c r="K230" s="39">
        <f>SUM(K231+K263)</f>
        <v>0</v>
      </c>
      <c r="L230" s="39">
        <f>SUM(L231+L263)</f>
        <v>0</v>
      </c>
    </row>
    <row r="231" spans="1:12" ht="26.25" hidden="1" customHeight="1" collapsed="1">
      <c r="A231" s="61">
        <v>3</v>
      </c>
      <c r="B231" s="69">
        <v>2</v>
      </c>
      <c r="C231" s="70">
        <v>1</v>
      </c>
      <c r="D231" s="70"/>
      <c r="E231" s="70"/>
      <c r="F231" s="71"/>
      <c r="G231" s="72" t="s">
        <v>171</v>
      </c>
      <c r="H231" s="37">
        <v>201</v>
      </c>
      <c r="I231" s="65">
        <f>SUM(I232+I241+I245+I249+I253+I256+I259)</f>
        <v>0</v>
      </c>
      <c r="J231" s="91">
        <f>SUM(J232+J241+J245+J249+J253+J256+J259)</f>
        <v>0</v>
      </c>
      <c r="K231" s="66">
        <f>SUM(K232+K241+K245+K249+K253+K256+K259)</f>
        <v>0</v>
      </c>
      <c r="L231" s="66">
        <f>SUM(L232+L241+L245+L249+L253+L256+L259)</f>
        <v>0</v>
      </c>
    </row>
    <row r="232" spans="1:12" ht="15.75" hidden="1" customHeight="1" collapsed="1">
      <c r="A232" s="48">
        <v>3</v>
      </c>
      <c r="B232" s="49">
        <v>2</v>
      </c>
      <c r="C232" s="49">
        <v>1</v>
      </c>
      <c r="D232" s="49">
        <v>1</v>
      </c>
      <c r="E232" s="49"/>
      <c r="F232" s="51"/>
      <c r="G232" s="50" t="s">
        <v>172</v>
      </c>
      <c r="H232" s="37">
        <v>202</v>
      </c>
      <c r="I232" s="65">
        <f>I233</f>
        <v>0</v>
      </c>
      <c r="J232" s="65">
        <f>J233</f>
        <v>0</v>
      </c>
      <c r="K232" s="65">
        <f>K233</f>
        <v>0</v>
      </c>
      <c r="L232" s="65">
        <f>L233</f>
        <v>0</v>
      </c>
    </row>
    <row r="233" spans="1:12" ht="12" hidden="1" customHeight="1" collapsed="1">
      <c r="A233" s="48">
        <v>3</v>
      </c>
      <c r="B233" s="48">
        <v>2</v>
      </c>
      <c r="C233" s="49">
        <v>1</v>
      </c>
      <c r="D233" s="49">
        <v>1</v>
      </c>
      <c r="E233" s="49">
        <v>1</v>
      </c>
      <c r="F233" s="51"/>
      <c r="G233" s="50" t="s">
        <v>173</v>
      </c>
      <c r="H233" s="37">
        <v>203</v>
      </c>
      <c r="I233" s="38">
        <f>SUM(I234:I234)</f>
        <v>0</v>
      </c>
      <c r="J233" s="78">
        <f>SUM(J234:J234)</f>
        <v>0</v>
      </c>
      <c r="K233" s="39">
        <f>SUM(K234:K234)</f>
        <v>0</v>
      </c>
      <c r="L233" s="39">
        <f>SUM(L234:L234)</f>
        <v>0</v>
      </c>
    </row>
    <row r="234" spans="1:12" ht="14.25" hidden="1" customHeight="1" collapsed="1">
      <c r="A234" s="61">
        <v>3</v>
      </c>
      <c r="B234" s="61">
        <v>2</v>
      </c>
      <c r="C234" s="70">
        <v>1</v>
      </c>
      <c r="D234" s="70">
        <v>1</v>
      </c>
      <c r="E234" s="70">
        <v>1</v>
      </c>
      <c r="F234" s="71">
        <v>1</v>
      </c>
      <c r="G234" s="72" t="s">
        <v>173</v>
      </c>
      <c r="H234" s="37">
        <v>204</v>
      </c>
      <c r="I234" s="55">
        <v>0</v>
      </c>
      <c r="J234" s="55">
        <v>0</v>
      </c>
      <c r="K234" s="55">
        <v>0</v>
      </c>
      <c r="L234" s="55">
        <v>0</v>
      </c>
    </row>
    <row r="235" spans="1:12" ht="14.25" hidden="1" customHeight="1" collapsed="1">
      <c r="A235" s="61">
        <v>3</v>
      </c>
      <c r="B235" s="70">
        <v>2</v>
      </c>
      <c r="C235" s="70">
        <v>1</v>
      </c>
      <c r="D235" s="70">
        <v>1</v>
      </c>
      <c r="E235" s="70">
        <v>2</v>
      </c>
      <c r="F235" s="71"/>
      <c r="G235" s="72" t="s">
        <v>174</v>
      </c>
      <c r="H235" s="37">
        <v>205</v>
      </c>
      <c r="I235" s="38">
        <f>SUM(I236:I237)</f>
        <v>0</v>
      </c>
      <c r="J235" s="38">
        <f>SUM(J236:J237)</f>
        <v>0</v>
      </c>
      <c r="K235" s="38">
        <f>SUM(K236:K237)</f>
        <v>0</v>
      </c>
      <c r="L235" s="38">
        <f>SUM(L236:L237)</f>
        <v>0</v>
      </c>
    </row>
    <row r="236" spans="1:12" ht="14.25" hidden="1" customHeight="1" collapsed="1">
      <c r="A236" s="61">
        <v>3</v>
      </c>
      <c r="B236" s="70">
        <v>2</v>
      </c>
      <c r="C236" s="70">
        <v>1</v>
      </c>
      <c r="D236" s="70">
        <v>1</v>
      </c>
      <c r="E236" s="70">
        <v>2</v>
      </c>
      <c r="F236" s="71">
        <v>1</v>
      </c>
      <c r="G236" s="72" t="s">
        <v>175</v>
      </c>
      <c r="H236" s="37">
        <v>206</v>
      </c>
      <c r="I236" s="55">
        <v>0</v>
      </c>
      <c r="J236" s="55">
        <v>0</v>
      </c>
      <c r="K236" s="55">
        <v>0</v>
      </c>
      <c r="L236" s="55">
        <v>0</v>
      </c>
    </row>
    <row r="237" spans="1:12" ht="14.25" hidden="1" customHeight="1" collapsed="1">
      <c r="A237" s="61">
        <v>3</v>
      </c>
      <c r="B237" s="70">
        <v>2</v>
      </c>
      <c r="C237" s="70">
        <v>1</v>
      </c>
      <c r="D237" s="70">
        <v>1</v>
      </c>
      <c r="E237" s="70">
        <v>2</v>
      </c>
      <c r="F237" s="71">
        <v>2</v>
      </c>
      <c r="G237" s="72" t="s">
        <v>176</v>
      </c>
      <c r="H237" s="37">
        <v>207</v>
      </c>
      <c r="I237" s="55">
        <v>0</v>
      </c>
      <c r="J237" s="55">
        <v>0</v>
      </c>
      <c r="K237" s="55">
        <v>0</v>
      </c>
      <c r="L237" s="55">
        <v>0</v>
      </c>
    </row>
    <row r="238" spans="1:12" ht="14.25" hidden="1" customHeight="1" collapsed="1">
      <c r="A238" s="61">
        <v>3</v>
      </c>
      <c r="B238" s="70">
        <v>2</v>
      </c>
      <c r="C238" s="70">
        <v>1</v>
      </c>
      <c r="D238" s="70">
        <v>1</v>
      </c>
      <c r="E238" s="70">
        <v>3</v>
      </c>
      <c r="F238" s="103"/>
      <c r="G238" s="72" t="s">
        <v>177</v>
      </c>
      <c r="H238" s="37">
        <v>208</v>
      </c>
      <c r="I238" s="38">
        <f>SUM(I239:I240)</f>
        <v>0</v>
      </c>
      <c r="J238" s="38">
        <f>SUM(J239:J240)</f>
        <v>0</v>
      </c>
      <c r="K238" s="38">
        <f>SUM(K239:K240)</f>
        <v>0</v>
      </c>
      <c r="L238" s="38">
        <f>SUM(L239:L240)</f>
        <v>0</v>
      </c>
    </row>
    <row r="239" spans="1:12" ht="14.25" hidden="1" customHeight="1" collapsed="1">
      <c r="A239" s="61">
        <v>3</v>
      </c>
      <c r="B239" s="70">
        <v>2</v>
      </c>
      <c r="C239" s="70">
        <v>1</v>
      </c>
      <c r="D239" s="70">
        <v>1</v>
      </c>
      <c r="E239" s="70">
        <v>3</v>
      </c>
      <c r="F239" s="71">
        <v>1</v>
      </c>
      <c r="G239" s="72" t="s">
        <v>178</v>
      </c>
      <c r="H239" s="37">
        <v>209</v>
      </c>
      <c r="I239" s="55">
        <v>0</v>
      </c>
      <c r="J239" s="55">
        <v>0</v>
      </c>
      <c r="K239" s="55">
        <v>0</v>
      </c>
      <c r="L239" s="55">
        <v>0</v>
      </c>
    </row>
    <row r="240" spans="1:12" ht="14.25" hidden="1" customHeight="1" collapsed="1">
      <c r="A240" s="61">
        <v>3</v>
      </c>
      <c r="B240" s="70">
        <v>2</v>
      </c>
      <c r="C240" s="70">
        <v>1</v>
      </c>
      <c r="D240" s="70">
        <v>1</v>
      </c>
      <c r="E240" s="70">
        <v>3</v>
      </c>
      <c r="F240" s="71">
        <v>2</v>
      </c>
      <c r="G240" s="72" t="s">
        <v>179</v>
      </c>
      <c r="H240" s="37">
        <v>210</v>
      </c>
      <c r="I240" s="55">
        <v>0</v>
      </c>
      <c r="J240" s="55">
        <v>0</v>
      </c>
      <c r="K240" s="55">
        <v>0</v>
      </c>
      <c r="L240" s="55">
        <v>0</v>
      </c>
    </row>
    <row r="241" spans="1:12" ht="27" hidden="1" customHeight="1" collapsed="1">
      <c r="A241" s="48">
        <v>3</v>
      </c>
      <c r="B241" s="49">
        <v>2</v>
      </c>
      <c r="C241" s="49">
        <v>1</v>
      </c>
      <c r="D241" s="49">
        <v>2</v>
      </c>
      <c r="E241" s="49"/>
      <c r="F241" s="51"/>
      <c r="G241" s="50" t="s">
        <v>180</v>
      </c>
      <c r="H241" s="37">
        <v>211</v>
      </c>
      <c r="I241" s="38">
        <f>I242</f>
        <v>0</v>
      </c>
      <c r="J241" s="38">
        <f>J242</f>
        <v>0</v>
      </c>
      <c r="K241" s="38">
        <f>K242</f>
        <v>0</v>
      </c>
      <c r="L241" s="38">
        <f>L242</f>
        <v>0</v>
      </c>
    </row>
    <row r="242" spans="1:12" ht="14.25" hidden="1" customHeight="1" collapsed="1">
      <c r="A242" s="48">
        <v>3</v>
      </c>
      <c r="B242" s="49">
        <v>2</v>
      </c>
      <c r="C242" s="49">
        <v>1</v>
      </c>
      <c r="D242" s="49">
        <v>2</v>
      </c>
      <c r="E242" s="49">
        <v>1</v>
      </c>
      <c r="F242" s="51"/>
      <c r="G242" s="50" t="s">
        <v>180</v>
      </c>
      <c r="H242" s="37">
        <v>212</v>
      </c>
      <c r="I242" s="38">
        <f>SUM(I243:I244)</f>
        <v>0</v>
      </c>
      <c r="J242" s="78">
        <f>SUM(J243:J244)</f>
        <v>0</v>
      </c>
      <c r="K242" s="39">
        <f>SUM(K243:K244)</f>
        <v>0</v>
      </c>
      <c r="L242" s="39">
        <f>SUM(L243:L244)</f>
        <v>0</v>
      </c>
    </row>
    <row r="243" spans="1:12" ht="27" hidden="1" customHeight="1" collapsed="1">
      <c r="A243" s="61">
        <v>3</v>
      </c>
      <c r="B243" s="69">
        <v>2</v>
      </c>
      <c r="C243" s="70">
        <v>1</v>
      </c>
      <c r="D243" s="70">
        <v>2</v>
      </c>
      <c r="E243" s="70">
        <v>1</v>
      </c>
      <c r="F243" s="71">
        <v>1</v>
      </c>
      <c r="G243" s="72" t="s">
        <v>181</v>
      </c>
      <c r="H243" s="37">
        <v>213</v>
      </c>
      <c r="I243" s="55">
        <v>0</v>
      </c>
      <c r="J243" s="55">
        <v>0</v>
      </c>
      <c r="K243" s="55">
        <v>0</v>
      </c>
      <c r="L243" s="55">
        <v>0</v>
      </c>
    </row>
    <row r="244" spans="1:12" ht="25.5" hidden="1" customHeight="1" collapsed="1">
      <c r="A244" s="48">
        <v>3</v>
      </c>
      <c r="B244" s="49">
        <v>2</v>
      </c>
      <c r="C244" s="49">
        <v>1</v>
      </c>
      <c r="D244" s="49">
        <v>2</v>
      </c>
      <c r="E244" s="49">
        <v>1</v>
      </c>
      <c r="F244" s="51">
        <v>2</v>
      </c>
      <c r="G244" s="50" t="s">
        <v>182</v>
      </c>
      <c r="H244" s="37">
        <v>214</v>
      </c>
      <c r="I244" s="55">
        <v>0</v>
      </c>
      <c r="J244" s="55">
        <v>0</v>
      </c>
      <c r="K244" s="55">
        <v>0</v>
      </c>
      <c r="L244" s="55">
        <v>0</v>
      </c>
    </row>
    <row r="245" spans="1:12" ht="26.25" hidden="1" customHeight="1" collapsed="1">
      <c r="A245" s="43">
        <v>3</v>
      </c>
      <c r="B245" s="41">
        <v>2</v>
      </c>
      <c r="C245" s="41">
        <v>1</v>
      </c>
      <c r="D245" s="41">
        <v>3</v>
      </c>
      <c r="E245" s="41"/>
      <c r="F245" s="44"/>
      <c r="G245" s="42" t="s">
        <v>183</v>
      </c>
      <c r="H245" s="37">
        <v>215</v>
      </c>
      <c r="I245" s="58">
        <f>I246</f>
        <v>0</v>
      </c>
      <c r="J245" s="79">
        <f>J246</f>
        <v>0</v>
      </c>
      <c r="K245" s="59">
        <f>K246</f>
        <v>0</v>
      </c>
      <c r="L245" s="59">
        <f>L246</f>
        <v>0</v>
      </c>
    </row>
    <row r="246" spans="1:12" ht="29.25" hidden="1" customHeight="1" collapsed="1">
      <c r="A246" s="48">
        <v>3</v>
      </c>
      <c r="B246" s="49">
        <v>2</v>
      </c>
      <c r="C246" s="49">
        <v>1</v>
      </c>
      <c r="D246" s="49">
        <v>3</v>
      </c>
      <c r="E246" s="49">
        <v>1</v>
      </c>
      <c r="F246" s="51"/>
      <c r="G246" s="42" t="s">
        <v>183</v>
      </c>
      <c r="H246" s="37">
        <v>216</v>
      </c>
      <c r="I246" s="38">
        <f>I247+I248</f>
        <v>0</v>
      </c>
      <c r="J246" s="38">
        <f>J247+J248</f>
        <v>0</v>
      </c>
      <c r="K246" s="38">
        <f>K247+K248</f>
        <v>0</v>
      </c>
      <c r="L246" s="38">
        <f>L247+L248</f>
        <v>0</v>
      </c>
    </row>
    <row r="247" spans="1:12" ht="30" hidden="1" customHeight="1" collapsed="1">
      <c r="A247" s="48">
        <v>3</v>
      </c>
      <c r="B247" s="49">
        <v>2</v>
      </c>
      <c r="C247" s="49">
        <v>1</v>
      </c>
      <c r="D247" s="49">
        <v>3</v>
      </c>
      <c r="E247" s="49">
        <v>1</v>
      </c>
      <c r="F247" s="51">
        <v>1</v>
      </c>
      <c r="G247" s="50" t="s">
        <v>184</v>
      </c>
      <c r="H247" s="37">
        <v>217</v>
      </c>
      <c r="I247" s="55">
        <v>0</v>
      </c>
      <c r="J247" s="55">
        <v>0</v>
      </c>
      <c r="K247" s="55">
        <v>0</v>
      </c>
      <c r="L247" s="55">
        <v>0</v>
      </c>
    </row>
    <row r="248" spans="1:12" ht="27.75" hidden="1" customHeight="1" collapsed="1">
      <c r="A248" s="48">
        <v>3</v>
      </c>
      <c r="B248" s="49">
        <v>2</v>
      </c>
      <c r="C248" s="49">
        <v>1</v>
      </c>
      <c r="D248" s="49">
        <v>3</v>
      </c>
      <c r="E248" s="49">
        <v>1</v>
      </c>
      <c r="F248" s="51">
        <v>2</v>
      </c>
      <c r="G248" s="50" t="s">
        <v>185</v>
      </c>
      <c r="H248" s="37">
        <v>218</v>
      </c>
      <c r="I248" s="98">
        <v>0</v>
      </c>
      <c r="J248" s="95">
        <v>0</v>
      </c>
      <c r="K248" s="98">
        <v>0</v>
      </c>
      <c r="L248" s="98">
        <v>0</v>
      </c>
    </row>
    <row r="249" spans="1:12" ht="12" hidden="1" customHeight="1" collapsed="1">
      <c r="A249" s="48">
        <v>3</v>
      </c>
      <c r="B249" s="49">
        <v>2</v>
      </c>
      <c r="C249" s="49">
        <v>1</v>
      </c>
      <c r="D249" s="49">
        <v>4</v>
      </c>
      <c r="E249" s="49"/>
      <c r="F249" s="51"/>
      <c r="G249" s="50" t="s">
        <v>186</v>
      </c>
      <c r="H249" s="37">
        <v>219</v>
      </c>
      <c r="I249" s="38">
        <f>I250</f>
        <v>0</v>
      </c>
      <c r="J249" s="39">
        <f>J250</f>
        <v>0</v>
      </c>
      <c r="K249" s="38">
        <f>K250</f>
        <v>0</v>
      </c>
      <c r="L249" s="39">
        <f>L250</f>
        <v>0</v>
      </c>
    </row>
    <row r="250" spans="1:12" ht="14.25" hidden="1" customHeight="1" collapsed="1">
      <c r="A250" s="43">
        <v>3</v>
      </c>
      <c r="B250" s="41">
        <v>2</v>
      </c>
      <c r="C250" s="41">
        <v>1</v>
      </c>
      <c r="D250" s="41">
        <v>4</v>
      </c>
      <c r="E250" s="41">
        <v>1</v>
      </c>
      <c r="F250" s="44"/>
      <c r="G250" s="42" t="s">
        <v>186</v>
      </c>
      <c r="H250" s="37">
        <v>220</v>
      </c>
      <c r="I250" s="58">
        <f>SUM(I251:I252)</f>
        <v>0</v>
      </c>
      <c r="J250" s="79">
        <f>SUM(J251:J252)</f>
        <v>0</v>
      </c>
      <c r="K250" s="59">
        <f>SUM(K251:K252)</f>
        <v>0</v>
      </c>
      <c r="L250" s="59">
        <f>SUM(L251:L252)</f>
        <v>0</v>
      </c>
    </row>
    <row r="251" spans="1:12" ht="25.5" hidden="1" customHeight="1" collapsed="1">
      <c r="A251" s="48">
        <v>3</v>
      </c>
      <c r="B251" s="49">
        <v>2</v>
      </c>
      <c r="C251" s="49">
        <v>1</v>
      </c>
      <c r="D251" s="49">
        <v>4</v>
      </c>
      <c r="E251" s="49">
        <v>1</v>
      </c>
      <c r="F251" s="51">
        <v>1</v>
      </c>
      <c r="G251" s="50" t="s">
        <v>187</v>
      </c>
      <c r="H251" s="37">
        <v>221</v>
      </c>
      <c r="I251" s="55">
        <v>0</v>
      </c>
      <c r="J251" s="55">
        <v>0</v>
      </c>
      <c r="K251" s="55">
        <v>0</v>
      </c>
      <c r="L251" s="55">
        <v>0</v>
      </c>
    </row>
    <row r="252" spans="1:12" ht="18.75" hidden="1" customHeight="1" collapsed="1">
      <c r="A252" s="48">
        <v>3</v>
      </c>
      <c r="B252" s="49">
        <v>2</v>
      </c>
      <c r="C252" s="49">
        <v>1</v>
      </c>
      <c r="D252" s="49">
        <v>4</v>
      </c>
      <c r="E252" s="49">
        <v>1</v>
      </c>
      <c r="F252" s="51">
        <v>2</v>
      </c>
      <c r="G252" s="50" t="s">
        <v>188</v>
      </c>
      <c r="H252" s="37">
        <v>222</v>
      </c>
      <c r="I252" s="55">
        <v>0</v>
      </c>
      <c r="J252" s="55">
        <v>0</v>
      </c>
      <c r="K252" s="55">
        <v>0</v>
      </c>
      <c r="L252" s="55">
        <v>0</v>
      </c>
    </row>
    <row r="253" spans="1:12" hidden="1" collapsed="1">
      <c r="A253" s="48">
        <v>3</v>
      </c>
      <c r="B253" s="49">
        <v>2</v>
      </c>
      <c r="C253" s="49">
        <v>1</v>
      </c>
      <c r="D253" s="49">
        <v>5</v>
      </c>
      <c r="E253" s="49"/>
      <c r="F253" s="51"/>
      <c r="G253" s="50" t="s">
        <v>189</v>
      </c>
      <c r="H253" s="37">
        <v>223</v>
      </c>
      <c r="I253" s="38">
        <f t="shared" ref="I253:L254" si="25">I254</f>
        <v>0</v>
      </c>
      <c r="J253" s="78">
        <f t="shared" si="25"/>
        <v>0</v>
      </c>
      <c r="K253" s="39">
        <f t="shared" si="25"/>
        <v>0</v>
      </c>
      <c r="L253" s="39">
        <f t="shared" si="25"/>
        <v>0</v>
      </c>
    </row>
    <row r="254" spans="1:12" ht="16.5" hidden="1" customHeight="1" collapsed="1">
      <c r="A254" s="48">
        <v>3</v>
      </c>
      <c r="B254" s="49">
        <v>2</v>
      </c>
      <c r="C254" s="49">
        <v>1</v>
      </c>
      <c r="D254" s="49">
        <v>5</v>
      </c>
      <c r="E254" s="49">
        <v>1</v>
      </c>
      <c r="F254" s="51"/>
      <c r="G254" s="50" t="s">
        <v>189</v>
      </c>
      <c r="H254" s="37">
        <v>224</v>
      </c>
      <c r="I254" s="39">
        <f t="shared" si="25"/>
        <v>0</v>
      </c>
      <c r="J254" s="78">
        <f t="shared" si="25"/>
        <v>0</v>
      </c>
      <c r="K254" s="39">
        <f t="shared" si="25"/>
        <v>0</v>
      </c>
      <c r="L254" s="39">
        <f t="shared" si="25"/>
        <v>0</v>
      </c>
    </row>
    <row r="255" spans="1:12" hidden="1" collapsed="1">
      <c r="A255" s="69">
        <v>3</v>
      </c>
      <c r="B255" s="70">
        <v>2</v>
      </c>
      <c r="C255" s="70">
        <v>1</v>
      </c>
      <c r="D255" s="70">
        <v>5</v>
      </c>
      <c r="E255" s="70">
        <v>1</v>
      </c>
      <c r="F255" s="71">
        <v>1</v>
      </c>
      <c r="G255" s="50" t="s">
        <v>189</v>
      </c>
      <c r="H255" s="37">
        <v>225</v>
      </c>
      <c r="I255" s="98">
        <v>0</v>
      </c>
      <c r="J255" s="98">
        <v>0</v>
      </c>
      <c r="K255" s="98">
        <v>0</v>
      </c>
      <c r="L255" s="98">
        <v>0</v>
      </c>
    </row>
    <row r="256" spans="1:12" hidden="1" collapsed="1">
      <c r="A256" s="48">
        <v>3</v>
      </c>
      <c r="B256" s="49">
        <v>2</v>
      </c>
      <c r="C256" s="49">
        <v>1</v>
      </c>
      <c r="D256" s="49">
        <v>6</v>
      </c>
      <c r="E256" s="49"/>
      <c r="F256" s="51"/>
      <c r="G256" s="50" t="s">
        <v>190</v>
      </c>
      <c r="H256" s="37">
        <v>226</v>
      </c>
      <c r="I256" s="38">
        <f t="shared" ref="I256:L257" si="26">I257</f>
        <v>0</v>
      </c>
      <c r="J256" s="78">
        <f t="shared" si="26"/>
        <v>0</v>
      </c>
      <c r="K256" s="39">
        <f t="shared" si="26"/>
        <v>0</v>
      </c>
      <c r="L256" s="39">
        <f t="shared" si="26"/>
        <v>0</v>
      </c>
    </row>
    <row r="257" spans="1:12" hidden="1" collapsed="1">
      <c r="A257" s="48">
        <v>3</v>
      </c>
      <c r="B257" s="48">
        <v>2</v>
      </c>
      <c r="C257" s="49">
        <v>1</v>
      </c>
      <c r="D257" s="49">
        <v>6</v>
      </c>
      <c r="E257" s="49">
        <v>1</v>
      </c>
      <c r="F257" s="51"/>
      <c r="G257" s="50" t="s">
        <v>190</v>
      </c>
      <c r="H257" s="37">
        <v>227</v>
      </c>
      <c r="I257" s="38">
        <f t="shared" si="26"/>
        <v>0</v>
      </c>
      <c r="J257" s="78">
        <f t="shared" si="26"/>
        <v>0</v>
      </c>
      <c r="K257" s="39">
        <f t="shared" si="26"/>
        <v>0</v>
      </c>
      <c r="L257" s="39">
        <f t="shared" si="26"/>
        <v>0</v>
      </c>
    </row>
    <row r="258" spans="1:12" ht="15.75" hidden="1" customHeight="1" collapsed="1">
      <c r="A258" s="43">
        <v>3</v>
      </c>
      <c r="B258" s="43">
        <v>2</v>
      </c>
      <c r="C258" s="49">
        <v>1</v>
      </c>
      <c r="D258" s="49">
        <v>6</v>
      </c>
      <c r="E258" s="49">
        <v>1</v>
      </c>
      <c r="F258" s="51">
        <v>1</v>
      </c>
      <c r="G258" s="50" t="s">
        <v>190</v>
      </c>
      <c r="H258" s="37">
        <v>228</v>
      </c>
      <c r="I258" s="98">
        <v>0</v>
      </c>
      <c r="J258" s="98">
        <v>0</v>
      </c>
      <c r="K258" s="98">
        <v>0</v>
      </c>
      <c r="L258" s="98">
        <v>0</v>
      </c>
    </row>
    <row r="259" spans="1:12" ht="13.5" hidden="1" customHeight="1" collapsed="1">
      <c r="A259" s="48">
        <v>3</v>
      </c>
      <c r="B259" s="48">
        <v>2</v>
      </c>
      <c r="C259" s="49">
        <v>1</v>
      </c>
      <c r="D259" s="49">
        <v>7</v>
      </c>
      <c r="E259" s="49"/>
      <c r="F259" s="51"/>
      <c r="G259" s="50" t="s">
        <v>191</v>
      </c>
      <c r="H259" s="37">
        <v>229</v>
      </c>
      <c r="I259" s="38">
        <f>I260</f>
        <v>0</v>
      </c>
      <c r="J259" s="78">
        <f>J260</f>
        <v>0</v>
      </c>
      <c r="K259" s="39">
        <f>K260</f>
        <v>0</v>
      </c>
      <c r="L259" s="39">
        <f>L260</f>
        <v>0</v>
      </c>
    </row>
    <row r="260" spans="1:12" hidden="1" collapsed="1">
      <c r="A260" s="48">
        <v>3</v>
      </c>
      <c r="B260" s="49">
        <v>2</v>
      </c>
      <c r="C260" s="49">
        <v>1</v>
      </c>
      <c r="D260" s="49">
        <v>7</v>
      </c>
      <c r="E260" s="49">
        <v>1</v>
      </c>
      <c r="F260" s="51"/>
      <c r="G260" s="50" t="s">
        <v>191</v>
      </c>
      <c r="H260" s="37">
        <v>230</v>
      </c>
      <c r="I260" s="38">
        <f>I261+I262</f>
        <v>0</v>
      </c>
      <c r="J260" s="38">
        <f>J261+J262</f>
        <v>0</v>
      </c>
      <c r="K260" s="38">
        <f>K261+K262</f>
        <v>0</v>
      </c>
      <c r="L260" s="38">
        <f>L261+L262</f>
        <v>0</v>
      </c>
    </row>
    <row r="261" spans="1:12" ht="27" hidden="1" customHeight="1" collapsed="1">
      <c r="A261" s="48">
        <v>3</v>
      </c>
      <c r="B261" s="49">
        <v>2</v>
      </c>
      <c r="C261" s="49">
        <v>1</v>
      </c>
      <c r="D261" s="49">
        <v>7</v>
      </c>
      <c r="E261" s="49">
        <v>1</v>
      </c>
      <c r="F261" s="51">
        <v>1</v>
      </c>
      <c r="G261" s="50" t="s">
        <v>192</v>
      </c>
      <c r="H261" s="37">
        <v>231</v>
      </c>
      <c r="I261" s="54">
        <v>0</v>
      </c>
      <c r="J261" s="55">
        <v>0</v>
      </c>
      <c r="K261" s="55">
        <v>0</v>
      </c>
      <c r="L261" s="55">
        <v>0</v>
      </c>
    </row>
    <row r="262" spans="1:12" ht="24.75" hidden="1" customHeight="1" collapsed="1">
      <c r="A262" s="48">
        <v>3</v>
      </c>
      <c r="B262" s="49">
        <v>2</v>
      </c>
      <c r="C262" s="49">
        <v>1</v>
      </c>
      <c r="D262" s="49">
        <v>7</v>
      </c>
      <c r="E262" s="49">
        <v>1</v>
      </c>
      <c r="F262" s="51">
        <v>2</v>
      </c>
      <c r="G262" s="50" t="s">
        <v>193</v>
      </c>
      <c r="H262" s="37">
        <v>232</v>
      </c>
      <c r="I262" s="55">
        <v>0</v>
      </c>
      <c r="J262" s="55">
        <v>0</v>
      </c>
      <c r="K262" s="55">
        <v>0</v>
      </c>
      <c r="L262" s="55">
        <v>0</v>
      </c>
    </row>
    <row r="263" spans="1:12" ht="38.25" hidden="1" customHeight="1" collapsed="1">
      <c r="A263" s="48">
        <v>3</v>
      </c>
      <c r="B263" s="49">
        <v>2</v>
      </c>
      <c r="C263" s="49">
        <v>2</v>
      </c>
      <c r="D263" s="104"/>
      <c r="E263" s="104"/>
      <c r="F263" s="105"/>
      <c r="G263" s="50" t="s">
        <v>194</v>
      </c>
      <c r="H263" s="37">
        <v>233</v>
      </c>
      <c r="I263" s="38">
        <f>SUM(I264+I273+I277+I281+I285+I288+I291)</f>
        <v>0</v>
      </c>
      <c r="J263" s="78">
        <f>SUM(J264+J273+J277+J281+J285+J288+J291)</f>
        <v>0</v>
      </c>
      <c r="K263" s="39">
        <f>SUM(K264+K273+K277+K281+K285+K288+K291)</f>
        <v>0</v>
      </c>
      <c r="L263" s="39">
        <f>SUM(L264+L273+L277+L281+L285+L288+L291)</f>
        <v>0</v>
      </c>
    </row>
    <row r="264" spans="1:12" hidden="1" collapsed="1">
      <c r="A264" s="48">
        <v>3</v>
      </c>
      <c r="B264" s="49">
        <v>2</v>
      </c>
      <c r="C264" s="49">
        <v>2</v>
      </c>
      <c r="D264" s="49">
        <v>1</v>
      </c>
      <c r="E264" s="49"/>
      <c r="F264" s="51"/>
      <c r="G264" s="50" t="s">
        <v>195</v>
      </c>
      <c r="H264" s="37">
        <v>234</v>
      </c>
      <c r="I264" s="38">
        <f>I265</f>
        <v>0</v>
      </c>
      <c r="J264" s="38">
        <f>J265</f>
        <v>0</v>
      </c>
      <c r="K264" s="38">
        <f>K265</f>
        <v>0</v>
      </c>
      <c r="L264" s="38">
        <f>L265</f>
        <v>0</v>
      </c>
    </row>
    <row r="265" spans="1:12" hidden="1" collapsed="1">
      <c r="A265" s="52">
        <v>3</v>
      </c>
      <c r="B265" s="48">
        <v>2</v>
      </c>
      <c r="C265" s="49">
        <v>2</v>
      </c>
      <c r="D265" s="49">
        <v>1</v>
      </c>
      <c r="E265" s="49">
        <v>1</v>
      </c>
      <c r="F265" s="51"/>
      <c r="G265" s="50" t="s">
        <v>173</v>
      </c>
      <c r="H265" s="37">
        <v>235</v>
      </c>
      <c r="I265" s="38">
        <f>SUM(I266)</f>
        <v>0</v>
      </c>
      <c r="J265" s="38">
        <f>SUM(J266)</f>
        <v>0</v>
      </c>
      <c r="K265" s="38">
        <f>SUM(K266)</f>
        <v>0</v>
      </c>
      <c r="L265" s="38">
        <f>SUM(L266)</f>
        <v>0</v>
      </c>
    </row>
    <row r="266" spans="1:12" hidden="1" collapsed="1">
      <c r="A266" s="52">
        <v>3</v>
      </c>
      <c r="B266" s="48">
        <v>2</v>
      </c>
      <c r="C266" s="49">
        <v>2</v>
      </c>
      <c r="D266" s="49">
        <v>1</v>
      </c>
      <c r="E266" s="49">
        <v>1</v>
      </c>
      <c r="F266" s="51">
        <v>1</v>
      </c>
      <c r="G266" s="50" t="s">
        <v>173</v>
      </c>
      <c r="H266" s="37">
        <v>236</v>
      </c>
      <c r="I266" s="55">
        <v>0</v>
      </c>
      <c r="J266" s="55">
        <v>0</v>
      </c>
      <c r="K266" s="55">
        <v>0</v>
      </c>
      <c r="L266" s="55">
        <v>0</v>
      </c>
    </row>
    <row r="267" spans="1:12" ht="15" hidden="1" customHeight="1" collapsed="1">
      <c r="A267" s="52">
        <v>3</v>
      </c>
      <c r="B267" s="48">
        <v>2</v>
      </c>
      <c r="C267" s="49">
        <v>2</v>
      </c>
      <c r="D267" s="49">
        <v>1</v>
      </c>
      <c r="E267" s="49">
        <v>2</v>
      </c>
      <c r="F267" s="51"/>
      <c r="G267" s="50" t="s">
        <v>196</v>
      </c>
      <c r="H267" s="37">
        <v>237</v>
      </c>
      <c r="I267" s="38">
        <f>SUM(I268:I269)</f>
        <v>0</v>
      </c>
      <c r="J267" s="38">
        <f>SUM(J268:J269)</f>
        <v>0</v>
      </c>
      <c r="K267" s="38">
        <f>SUM(K268:K269)</f>
        <v>0</v>
      </c>
      <c r="L267" s="38">
        <f>SUM(L268:L269)</f>
        <v>0</v>
      </c>
    </row>
    <row r="268" spans="1:12" ht="15" hidden="1" customHeight="1" collapsed="1">
      <c r="A268" s="52">
        <v>3</v>
      </c>
      <c r="B268" s="48">
        <v>2</v>
      </c>
      <c r="C268" s="49">
        <v>2</v>
      </c>
      <c r="D268" s="49">
        <v>1</v>
      </c>
      <c r="E268" s="49">
        <v>2</v>
      </c>
      <c r="F268" s="51">
        <v>1</v>
      </c>
      <c r="G268" s="50" t="s">
        <v>175</v>
      </c>
      <c r="H268" s="37">
        <v>238</v>
      </c>
      <c r="I268" s="55">
        <v>0</v>
      </c>
      <c r="J268" s="54">
        <v>0</v>
      </c>
      <c r="K268" s="55">
        <v>0</v>
      </c>
      <c r="L268" s="55">
        <v>0</v>
      </c>
    </row>
    <row r="269" spans="1:12" ht="15" hidden="1" customHeight="1" collapsed="1">
      <c r="A269" s="52">
        <v>3</v>
      </c>
      <c r="B269" s="48">
        <v>2</v>
      </c>
      <c r="C269" s="49">
        <v>2</v>
      </c>
      <c r="D269" s="49">
        <v>1</v>
      </c>
      <c r="E269" s="49">
        <v>2</v>
      </c>
      <c r="F269" s="51">
        <v>2</v>
      </c>
      <c r="G269" s="50" t="s">
        <v>176</v>
      </c>
      <c r="H269" s="37">
        <v>239</v>
      </c>
      <c r="I269" s="55">
        <v>0</v>
      </c>
      <c r="J269" s="54">
        <v>0</v>
      </c>
      <c r="K269" s="55">
        <v>0</v>
      </c>
      <c r="L269" s="55">
        <v>0</v>
      </c>
    </row>
    <row r="270" spans="1:12" ht="15" hidden="1" customHeight="1" collapsed="1">
      <c r="A270" s="52">
        <v>3</v>
      </c>
      <c r="B270" s="48">
        <v>2</v>
      </c>
      <c r="C270" s="49">
        <v>2</v>
      </c>
      <c r="D270" s="49">
        <v>1</v>
      </c>
      <c r="E270" s="49">
        <v>3</v>
      </c>
      <c r="F270" s="51"/>
      <c r="G270" s="50" t="s">
        <v>177</v>
      </c>
      <c r="H270" s="37">
        <v>240</v>
      </c>
      <c r="I270" s="38">
        <f>SUM(I271:I272)</f>
        <v>0</v>
      </c>
      <c r="J270" s="38">
        <f>SUM(J271:J272)</f>
        <v>0</v>
      </c>
      <c r="K270" s="38">
        <f>SUM(K271:K272)</f>
        <v>0</v>
      </c>
      <c r="L270" s="38">
        <f>SUM(L271:L272)</f>
        <v>0</v>
      </c>
    </row>
    <row r="271" spans="1:12" ht="15" hidden="1" customHeight="1" collapsed="1">
      <c r="A271" s="52">
        <v>3</v>
      </c>
      <c r="B271" s="48">
        <v>2</v>
      </c>
      <c r="C271" s="49">
        <v>2</v>
      </c>
      <c r="D271" s="49">
        <v>1</v>
      </c>
      <c r="E271" s="49">
        <v>3</v>
      </c>
      <c r="F271" s="51">
        <v>1</v>
      </c>
      <c r="G271" s="50" t="s">
        <v>178</v>
      </c>
      <c r="H271" s="37">
        <v>241</v>
      </c>
      <c r="I271" s="55">
        <v>0</v>
      </c>
      <c r="J271" s="54">
        <v>0</v>
      </c>
      <c r="K271" s="55">
        <v>0</v>
      </c>
      <c r="L271" s="55">
        <v>0</v>
      </c>
    </row>
    <row r="272" spans="1:12" ht="15" hidden="1" customHeight="1" collapsed="1">
      <c r="A272" s="52">
        <v>3</v>
      </c>
      <c r="B272" s="48">
        <v>2</v>
      </c>
      <c r="C272" s="49">
        <v>2</v>
      </c>
      <c r="D272" s="49">
        <v>1</v>
      </c>
      <c r="E272" s="49">
        <v>3</v>
      </c>
      <c r="F272" s="51">
        <v>2</v>
      </c>
      <c r="G272" s="50" t="s">
        <v>197</v>
      </c>
      <c r="H272" s="37">
        <v>242</v>
      </c>
      <c r="I272" s="55">
        <v>0</v>
      </c>
      <c r="J272" s="54">
        <v>0</v>
      </c>
      <c r="K272" s="55">
        <v>0</v>
      </c>
      <c r="L272" s="55">
        <v>0</v>
      </c>
    </row>
    <row r="273" spans="1:12" ht="25.5" hidden="1" customHeight="1" collapsed="1">
      <c r="A273" s="52">
        <v>3</v>
      </c>
      <c r="B273" s="48">
        <v>2</v>
      </c>
      <c r="C273" s="49">
        <v>2</v>
      </c>
      <c r="D273" s="49">
        <v>2</v>
      </c>
      <c r="E273" s="49"/>
      <c r="F273" s="51"/>
      <c r="G273" s="50" t="s">
        <v>198</v>
      </c>
      <c r="H273" s="37">
        <v>243</v>
      </c>
      <c r="I273" s="38">
        <f>I274</f>
        <v>0</v>
      </c>
      <c r="J273" s="39">
        <f>J274</f>
        <v>0</v>
      </c>
      <c r="K273" s="38">
        <f>K274</f>
        <v>0</v>
      </c>
      <c r="L273" s="39">
        <f>L274</f>
        <v>0</v>
      </c>
    </row>
    <row r="274" spans="1:12" ht="20.25" hidden="1" customHeight="1" collapsed="1">
      <c r="A274" s="48">
        <v>3</v>
      </c>
      <c r="B274" s="49">
        <v>2</v>
      </c>
      <c r="C274" s="41">
        <v>2</v>
      </c>
      <c r="D274" s="41">
        <v>2</v>
      </c>
      <c r="E274" s="41">
        <v>1</v>
      </c>
      <c r="F274" s="44"/>
      <c r="G274" s="50" t="s">
        <v>198</v>
      </c>
      <c r="H274" s="37">
        <v>244</v>
      </c>
      <c r="I274" s="58">
        <f>SUM(I275:I276)</f>
        <v>0</v>
      </c>
      <c r="J274" s="79">
        <f>SUM(J275:J276)</f>
        <v>0</v>
      </c>
      <c r="K274" s="59">
        <f>SUM(K275:K276)</f>
        <v>0</v>
      </c>
      <c r="L274" s="59">
        <f>SUM(L275:L276)</f>
        <v>0</v>
      </c>
    </row>
    <row r="275" spans="1:12" ht="25.5" hidden="1" customHeight="1" collapsed="1">
      <c r="A275" s="48">
        <v>3</v>
      </c>
      <c r="B275" s="49">
        <v>2</v>
      </c>
      <c r="C275" s="49">
        <v>2</v>
      </c>
      <c r="D275" s="49">
        <v>2</v>
      </c>
      <c r="E275" s="49">
        <v>1</v>
      </c>
      <c r="F275" s="51">
        <v>1</v>
      </c>
      <c r="G275" s="50" t="s">
        <v>199</v>
      </c>
      <c r="H275" s="37">
        <v>245</v>
      </c>
      <c r="I275" s="55">
        <v>0</v>
      </c>
      <c r="J275" s="55">
        <v>0</v>
      </c>
      <c r="K275" s="55">
        <v>0</v>
      </c>
      <c r="L275" s="55">
        <v>0</v>
      </c>
    </row>
    <row r="276" spans="1:12" ht="25.5" hidden="1" customHeight="1" collapsed="1">
      <c r="A276" s="48">
        <v>3</v>
      </c>
      <c r="B276" s="49">
        <v>2</v>
      </c>
      <c r="C276" s="49">
        <v>2</v>
      </c>
      <c r="D276" s="49">
        <v>2</v>
      </c>
      <c r="E276" s="49">
        <v>1</v>
      </c>
      <c r="F276" s="51">
        <v>2</v>
      </c>
      <c r="G276" s="52" t="s">
        <v>200</v>
      </c>
      <c r="H276" s="37">
        <v>246</v>
      </c>
      <c r="I276" s="55">
        <v>0</v>
      </c>
      <c r="J276" s="55">
        <v>0</v>
      </c>
      <c r="K276" s="55">
        <v>0</v>
      </c>
      <c r="L276" s="55">
        <v>0</v>
      </c>
    </row>
    <row r="277" spans="1:12" ht="25.5" hidden="1" customHeight="1" collapsed="1">
      <c r="A277" s="48">
        <v>3</v>
      </c>
      <c r="B277" s="49">
        <v>2</v>
      </c>
      <c r="C277" s="49">
        <v>2</v>
      </c>
      <c r="D277" s="49">
        <v>3</v>
      </c>
      <c r="E277" s="49"/>
      <c r="F277" s="51"/>
      <c r="G277" s="50" t="s">
        <v>201</v>
      </c>
      <c r="H277" s="37">
        <v>247</v>
      </c>
      <c r="I277" s="38">
        <f>I278</f>
        <v>0</v>
      </c>
      <c r="J277" s="78">
        <f>J278</f>
        <v>0</v>
      </c>
      <c r="K277" s="39">
        <f>K278</f>
        <v>0</v>
      </c>
      <c r="L277" s="39">
        <f>L278</f>
        <v>0</v>
      </c>
    </row>
    <row r="278" spans="1:12" ht="30" hidden="1" customHeight="1" collapsed="1">
      <c r="A278" s="43">
        <v>3</v>
      </c>
      <c r="B278" s="49">
        <v>2</v>
      </c>
      <c r="C278" s="49">
        <v>2</v>
      </c>
      <c r="D278" s="49">
        <v>3</v>
      </c>
      <c r="E278" s="49">
        <v>1</v>
      </c>
      <c r="F278" s="51"/>
      <c r="G278" s="50" t="s">
        <v>201</v>
      </c>
      <c r="H278" s="37">
        <v>248</v>
      </c>
      <c r="I278" s="38">
        <f>I279+I280</f>
        <v>0</v>
      </c>
      <c r="J278" s="38">
        <f>J279+J280</f>
        <v>0</v>
      </c>
      <c r="K278" s="38">
        <f>K279+K280</f>
        <v>0</v>
      </c>
      <c r="L278" s="38">
        <f>L279+L280</f>
        <v>0</v>
      </c>
    </row>
    <row r="279" spans="1:12" ht="31.5" hidden="1" customHeight="1" collapsed="1">
      <c r="A279" s="43">
        <v>3</v>
      </c>
      <c r="B279" s="49">
        <v>2</v>
      </c>
      <c r="C279" s="49">
        <v>2</v>
      </c>
      <c r="D279" s="49">
        <v>3</v>
      </c>
      <c r="E279" s="49">
        <v>1</v>
      </c>
      <c r="F279" s="51">
        <v>1</v>
      </c>
      <c r="G279" s="50" t="s">
        <v>202</v>
      </c>
      <c r="H279" s="37">
        <v>249</v>
      </c>
      <c r="I279" s="55">
        <v>0</v>
      </c>
      <c r="J279" s="55">
        <v>0</v>
      </c>
      <c r="K279" s="55">
        <v>0</v>
      </c>
      <c r="L279" s="55">
        <v>0</v>
      </c>
    </row>
    <row r="280" spans="1:12" ht="25.5" hidden="1" customHeight="1" collapsed="1">
      <c r="A280" s="43">
        <v>3</v>
      </c>
      <c r="B280" s="49">
        <v>2</v>
      </c>
      <c r="C280" s="49">
        <v>2</v>
      </c>
      <c r="D280" s="49">
        <v>3</v>
      </c>
      <c r="E280" s="49">
        <v>1</v>
      </c>
      <c r="F280" s="51">
        <v>2</v>
      </c>
      <c r="G280" s="50" t="s">
        <v>203</v>
      </c>
      <c r="H280" s="37">
        <v>250</v>
      </c>
      <c r="I280" s="55">
        <v>0</v>
      </c>
      <c r="J280" s="55">
        <v>0</v>
      </c>
      <c r="K280" s="55">
        <v>0</v>
      </c>
      <c r="L280" s="55">
        <v>0</v>
      </c>
    </row>
    <row r="281" spans="1:12" ht="22.5" hidden="1" customHeight="1" collapsed="1">
      <c r="A281" s="48">
        <v>3</v>
      </c>
      <c r="B281" s="49">
        <v>2</v>
      </c>
      <c r="C281" s="49">
        <v>2</v>
      </c>
      <c r="D281" s="49">
        <v>4</v>
      </c>
      <c r="E281" s="49"/>
      <c r="F281" s="51"/>
      <c r="G281" s="50" t="s">
        <v>204</v>
      </c>
      <c r="H281" s="37">
        <v>251</v>
      </c>
      <c r="I281" s="38">
        <f>I282</f>
        <v>0</v>
      </c>
      <c r="J281" s="78">
        <f>J282</f>
        <v>0</v>
      </c>
      <c r="K281" s="39">
        <f>K282</f>
        <v>0</v>
      </c>
      <c r="L281" s="39">
        <f>L282</f>
        <v>0</v>
      </c>
    </row>
    <row r="282" spans="1:12" hidden="1" collapsed="1">
      <c r="A282" s="48">
        <v>3</v>
      </c>
      <c r="B282" s="49">
        <v>2</v>
      </c>
      <c r="C282" s="49">
        <v>2</v>
      </c>
      <c r="D282" s="49">
        <v>4</v>
      </c>
      <c r="E282" s="49">
        <v>1</v>
      </c>
      <c r="F282" s="51"/>
      <c r="G282" s="50" t="s">
        <v>204</v>
      </c>
      <c r="H282" s="37">
        <v>252</v>
      </c>
      <c r="I282" s="38">
        <f>SUM(I283:I284)</f>
        <v>0</v>
      </c>
      <c r="J282" s="78">
        <f>SUM(J283:J284)</f>
        <v>0</v>
      </c>
      <c r="K282" s="39">
        <f>SUM(K283:K284)</f>
        <v>0</v>
      </c>
      <c r="L282" s="39">
        <f>SUM(L283:L284)</f>
        <v>0</v>
      </c>
    </row>
    <row r="283" spans="1:12" ht="30.75" hidden="1" customHeight="1" collapsed="1">
      <c r="A283" s="48">
        <v>3</v>
      </c>
      <c r="B283" s="49">
        <v>2</v>
      </c>
      <c r="C283" s="49">
        <v>2</v>
      </c>
      <c r="D283" s="49">
        <v>4</v>
      </c>
      <c r="E283" s="49">
        <v>1</v>
      </c>
      <c r="F283" s="51">
        <v>1</v>
      </c>
      <c r="G283" s="50" t="s">
        <v>205</v>
      </c>
      <c r="H283" s="37">
        <v>253</v>
      </c>
      <c r="I283" s="55">
        <v>0</v>
      </c>
      <c r="J283" s="55">
        <v>0</v>
      </c>
      <c r="K283" s="55">
        <v>0</v>
      </c>
      <c r="L283" s="55">
        <v>0</v>
      </c>
    </row>
    <row r="284" spans="1:12" ht="27.75" hidden="1" customHeight="1" collapsed="1">
      <c r="A284" s="43">
        <v>3</v>
      </c>
      <c r="B284" s="41">
        <v>2</v>
      </c>
      <c r="C284" s="41">
        <v>2</v>
      </c>
      <c r="D284" s="41">
        <v>4</v>
      </c>
      <c r="E284" s="41">
        <v>1</v>
      </c>
      <c r="F284" s="44">
        <v>2</v>
      </c>
      <c r="G284" s="52" t="s">
        <v>206</v>
      </c>
      <c r="H284" s="37">
        <v>254</v>
      </c>
      <c r="I284" s="55">
        <v>0</v>
      </c>
      <c r="J284" s="55">
        <v>0</v>
      </c>
      <c r="K284" s="55">
        <v>0</v>
      </c>
      <c r="L284" s="55">
        <v>0</v>
      </c>
    </row>
    <row r="285" spans="1:12" ht="14.25" hidden="1" customHeight="1" collapsed="1">
      <c r="A285" s="48">
        <v>3</v>
      </c>
      <c r="B285" s="49">
        <v>2</v>
      </c>
      <c r="C285" s="49">
        <v>2</v>
      </c>
      <c r="D285" s="49">
        <v>5</v>
      </c>
      <c r="E285" s="49"/>
      <c r="F285" s="51"/>
      <c r="G285" s="50" t="s">
        <v>207</v>
      </c>
      <c r="H285" s="37">
        <v>255</v>
      </c>
      <c r="I285" s="38">
        <f t="shared" ref="I285:L286" si="27">I286</f>
        <v>0</v>
      </c>
      <c r="J285" s="78">
        <f t="shared" si="27"/>
        <v>0</v>
      </c>
      <c r="K285" s="39">
        <f t="shared" si="27"/>
        <v>0</v>
      </c>
      <c r="L285" s="39">
        <f t="shared" si="27"/>
        <v>0</v>
      </c>
    </row>
    <row r="286" spans="1:12" ht="15.75" hidden="1" customHeight="1" collapsed="1">
      <c r="A286" s="48">
        <v>3</v>
      </c>
      <c r="B286" s="49">
        <v>2</v>
      </c>
      <c r="C286" s="49">
        <v>2</v>
      </c>
      <c r="D286" s="49">
        <v>5</v>
      </c>
      <c r="E286" s="49">
        <v>1</v>
      </c>
      <c r="F286" s="51"/>
      <c r="G286" s="50" t="s">
        <v>207</v>
      </c>
      <c r="H286" s="37">
        <v>256</v>
      </c>
      <c r="I286" s="38">
        <f t="shared" si="27"/>
        <v>0</v>
      </c>
      <c r="J286" s="78">
        <f t="shared" si="27"/>
        <v>0</v>
      </c>
      <c r="K286" s="39">
        <f t="shared" si="27"/>
        <v>0</v>
      </c>
      <c r="L286" s="39">
        <f t="shared" si="27"/>
        <v>0</v>
      </c>
    </row>
    <row r="287" spans="1:12" ht="15.75" hidden="1" customHeight="1" collapsed="1">
      <c r="A287" s="48">
        <v>3</v>
      </c>
      <c r="B287" s="49">
        <v>2</v>
      </c>
      <c r="C287" s="49">
        <v>2</v>
      </c>
      <c r="D287" s="49">
        <v>5</v>
      </c>
      <c r="E287" s="49">
        <v>1</v>
      </c>
      <c r="F287" s="51">
        <v>1</v>
      </c>
      <c r="G287" s="50" t="s">
        <v>207</v>
      </c>
      <c r="H287" s="37">
        <v>257</v>
      </c>
      <c r="I287" s="55">
        <v>0</v>
      </c>
      <c r="J287" s="55">
        <v>0</v>
      </c>
      <c r="K287" s="55">
        <v>0</v>
      </c>
      <c r="L287" s="55">
        <v>0</v>
      </c>
    </row>
    <row r="288" spans="1:12" ht="14.25" hidden="1" customHeight="1" collapsed="1">
      <c r="A288" s="48">
        <v>3</v>
      </c>
      <c r="B288" s="49">
        <v>2</v>
      </c>
      <c r="C288" s="49">
        <v>2</v>
      </c>
      <c r="D288" s="49">
        <v>6</v>
      </c>
      <c r="E288" s="49"/>
      <c r="F288" s="51"/>
      <c r="G288" s="50" t="s">
        <v>190</v>
      </c>
      <c r="H288" s="37">
        <v>258</v>
      </c>
      <c r="I288" s="38">
        <f t="shared" ref="I288:L289" si="28">I289</f>
        <v>0</v>
      </c>
      <c r="J288" s="106">
        <f t="shared" si="28"/>
        <v>0</v>
      </c>
      <c r="K288" s="39">
        <f t="shared" si="28"/>
        <v>0</v>
      </c>
      <c r="L288" s="39">
        <f t="shared" si="28"/>
        <v>0</v>
      </c>
    </row>
    <row r="289" spans="1:12" ht="15" hidden="1" customHeight="1" collapsed="1">
      <c r="A289" s="48">
        <v>3</v>
      </c>
      <c r="B289" s="49">
        <v>2</v>
      </c>
      <c r="C289" s="49">
        <v>2</v>
      </c>
      <c r="D289" s="49">
        <v>6</v>
      </c>
      <c r="E289" s="49">
        <v>1</v>
      </c>
      <c r="F289" s="51"/>
      <c r="G289" s="50" t="s">
        <v>190</v>
      </c>
      <c r="H289" s="37">
        <v>259</v>
      </c>
      <c r="I289" s="38">
        <f t="shared" si="28"/>
        <v>0</v>
      </c>
      <c r="J289" s="106">
        <f t="shared" si="28"/>
        <v>0</v>
      </c>
      <c r="K289" s="39">
        <f t="shared" si="28"/>
        <v>0</v>
      </c>
      <c r="L289" s="39">
        <f t="shared" si="28"/>
        <v>0</v>
      </c>
    </row>
    <row r="290" spans="1:12" ht="15" hidden="1" customHeight="1" collapsed="1">
      <c r="A290" s="48">
        <v>3</v>
      </c>
      <c r="B290" s="70">
        <v>2</v>
      </c>
      <c r="C290" s="70">
        <v>2</v>
      </c>
      <c r="D290" s="49">
        <v>6</v>
      </c>
      <c r="E290" s="70">
        <v>1</v>
      </c>
      <c r="F290" s="71">
        <v>1</v>
      </c>
      <c r="G290" s="72" t="s">
        <v>190</v>
      </c>
      <c r="H290" s="37">
        <v>260</v>
      </c>
      <c r="I290" s="55">
        <v>0</v>
      </c>
      <c r="J290" s="55">
        <v>0</v>
      </c>
      <c r="K290" s="55">
        <v>0</v>
      </c>
      <c r="L290" s="55">
        <v>0</v>
      </c>
    </row>
    <row r="291" spans="1:12" ht="14.25" hidden="1" customHeight="1" collapsed="1">
      <c r="A291" s="52">
        <v>3</v>
      </c>
      <c r="B291" s="48">
        <v>2</v>
      </c>
      <c r="C291" s="49">
        <v>2</v>
      </c>
      <c r="D291" s="49">
        <v>7</v>
      </c>
      <c r="E291" s="49"/>
      <c r="F291" s="51"/>
      <c r="G291" s="50" t="s">
        <v>191</v>
      </c>
      <c r="H291" s="37">
        <v>261</v>
      </c>
      <c r="I291" s="38">
        <f>I292</f>
        <v>0</v>
      </c>
      <c r="J291" s="106">
        <f>J292</f>
        <v>0</v>
      </c>
      <c r="K291" s="39">
        <f>K292</f>
        <v>0</v>
      </c>
      <c r="L291" s="39">
        <f>L292</f>
        <v>0</v>
      </c>
    </row>
    <row r="292" spans="1:12" ht="15" hidden="1" customHeight="1" collapsed="1">
      <c r="A292" s="52">
        <v>3</v>
      </c>
      <c r="B292" s="48">
        <v>2</v>
      </c>
      <c r="C292" s="49">
        <v>2</v>
      </c>
      <c r="D292" s="49">
        <v>7</v>
      </c>
      <c r="E292" s="49">
        <v>1</v>
      </c>
      <c r="F292" s="51"/>
      <c r="G292" s="50" t="s">
        <v>191</v>
      </c>
      <c r="H292" s="37">
        <v>262</v>
      </c>
      <c r="I292" s="38">
        <f>I293+I294</f>
        <v>0</v>
      </c>
      <c r="J292" s="38">
        <f>J293+J294</f>
        <v>0</v>
      </c>
      <c r="K292" s="38">
        <f>K293+K294</f>
        <v>0</v>
      </c>
      <c r="L292" s="38">
        <f>L293+L294</f>
        <v>0</v>
      </c>
    </row>
    <row r="293" spans="1:12" ht="27.75" hidden="1" customHeight="1" collapsed="1">
      <c r="A293" s="52">
        <v>3</v>
      </c>
      <c r="B293" s="48">
        <v>2</v>
      </c>
      <c r="C293" s="48">
        <v>2</v>
      </c>
      <c r="D293" s="49">
        <v>7</v>
      </c>
      <c r="E293" s="49">
        <v>1</v>
      </c>
      <c r="F293" s="51">
        <v>1</v>
      </c>
      <c r="G293" s="50" t="s">
        <v>192</v>
      </c>
      <c r="H293" s="37">
        <v>263</v>
      </c>
      <c r="I293" s="55">
        <v>0</v>
      </c>
      <c r="J293" s="55">
        <v>0</v>
      </c>
      <c r="K293" s="55">
        <v>0</v>
      </c>
      <c r="L293" s="55">
        <v>0</v>
      </c>
    </row>
    <row r="294" spans="1:12" ht="25.5" hidden="1" customHeight="1" collapsed="1">
      <c r="A294" s="52">
        <v>3</v>
      </c>
      <c r="B294" s="48">
        <v>2</v>
      </c>
      <c r="C294" s="48">
        <v>2</v>
      </c>
      <c r="D294" s="49">
        <v>7</v>
      </c>
      <c r="E294" s="49">
        <v>1</v>
      </c>
      <c r="F294" s="51">
        <v>2</v>
      </c>
      <c r="G294" s="50" t="s">
        <v>193</v>
      </c>
      <c r="H294" s="37">
        <v>264</v>
      </c>
      <c r="I294" s="55">
        <v>0</v>
      </c>
      <c r="J294" s="55">
        <v>0</v>
      </c>
      <c r="K294" s="55">
        <v>0</v>
      </c>
      <c r="L294" s="55">
        <v>0</v>
      </c>
    </row>
    <row r="295" spans="1:12" ht="30" hidden="1" customHeight="1" collapsed="1">
      <c r="A295" s="56">
        <v>3</v>
      </c>
      <c r="B295" s="56">
        <v>3</v>
      </c>
      <c r="C295" s="33"/>
      <c r="D295" s="34"/>
      <c r="E295" s="34"/>
      <c r="F295" s="36"/>
      <c r="G295" s="35" t="s">
        <v>208</v>
      </c>
      <c r="H295" s="37">
        <v>265</v>
      </c>
      <c r="I295" s="38">
        <f>SUM(I296+I328)</f>
        <v>0</v>
      </c>
      <c r="J295" s="106">
        <f>SUM(J296+J328)</f>
        <v>0</v>
      </c>
      <c r="K295" s="39">
        <f>SUM(K296+K328)</f>
        <v>0</v>
      </c>
      <c r="L295" s="39">
        <f>SUM(L296+L328)</f>
        <v>0</v>
      </c>
    </row>
    <row r="296" spans="1:12" ht="40.5" hidden="1" customHeight="1" collapsed="1">
      <c r="A296" s="52">
        <v>3</v>
      </c>
      <c r="B296" s="52">
        <v>3</v>
      </c>
      <c r="C296" s="48">
        <v>1</v>
      </c>
      <c r="D296" s="49"/>
      <c r="E296" s="49"/>
      <c r="F296" s="51"/>
      <c r="G296" s="50" t="s">
        <v>209</v>
      </c>
      <c r="H296" s="37">
        <v>266</v>
      </c>
      <c r="I296" s="38">
        <f>SUM(I297+I306+I310+I314+I318+I321+I324)</f>
        <v>0</v>
      </c>
      <c r="J296" s="106">
        <f>SUM(J297+J306+J310+J314+J318+J321+J324)</f>
        <v>0</v>
      </c>
      <c r="K296" s="39">
        <f>SUM(K297+K306+K310+K314+K318+K321+K324)</f>
        <v>0</v>
      </c>
      <c r="L296" s="39">
        <f>SUM(L297+L306+L310+L314+L318+L321+L324)</f>
        <v>0</v>
      </c>
    </row>
    <row r="297" spans="1:12" ht="15" hidden="1" customHeight="1" collapsed="1">
      <c r="A297" s="52">
        <v>3</v>
      </c>
      <c r="B297" s="52">
        <v>3</v>
      </c>
      <c r="C297" s="48">
        <v>1</v>
      </c>
      <c r="D297" s="49">
        <v>1</v>
      </c>
      <c r="E297" s="49"/>
      <c r="F297" s="51"/>
      <c r="G297" s="50" t="s">
        <v>195</v>
      </c>
      <c r="H297" s="37">
        <v>267</v>
      </c>
      <c r="I297" s="38">
        <f>SUM(I298+I300+I303)</f>
        <v>0</v>
      </c>
      <c r="J297" s="38">
        <f>SUM(J298+J300+J303)</f>
        <v>0</v>
      </c>
      <c r="K297" s="38">
        <f>SUM(K298+K300+K303)</f>
        <v>0</v>
      </c>
      <c r="L297" s="38">
        <f>SUM(L298+L300+L303)</f>
        <v>0</v>
      </c>
    </row>
    <row r="298" spans="1:12" ht="12.75" hidden="1" customHeight="1" collapsed="1">
      <c r="A298" s="52">
        <v>3</v>
      </c>
      <c r="B298" s="52">
        <v>3</v>
      </c>
      <c r="C298" s="48">
        <v>1</v>
      </c>
      <c r="D298" s="49">
        <v>1</v>
      </c>
      <c r="E298" s="49">
        <v>1</v>
      </c>
      <c r="F298" s="51"/>
      <c r="G298" s="50" t="s">
        <v>173</v>
      </c>
      <c r="H298" s="37">
        <v>268</v>
      </c>
      <c r="I298" s="38">
        <f>SUM(I299:I299)</f>
        <v>0</v>
      </c>
      <c r="J298" s="106">
        <f>SUM(J299:J299)</f>
        <v>0</v>
      </c>
      <c r="K298" s="39">
        <f>SUM(K299:K299)</f>
        <v>0</v>
      </c>
      <c r="L298" s="39">
        <f>SUM(L299:L299)</f>
        <v>0</v>
      </c>
    </row>
    <row r="299" spans="1:12" ht="15" hidden="1" customHeight="1" collapsed="1">
      <c r="A299" s="52">
        <v>3</v>
      </c>
      <c r="B299" s="52">
        <v>3</v>
      </c>
      <c r="C299" s="48">
        <v>1</v>
      </c>
      <c r="D299" s="49">
        <v>1</v>
      </c>
      <c r="E299" s="49">
        <v>1</v>
      </c>
      <c r="F299" s="51">
        <v>1</v>
      </c>
      <c r="G299" s="50" t="s">
        <v>173</v>
      </c>
      <c r="H299" s="37">
        <v>269</v>
      </c>
      <c r="I299" s="55">
        <v>0</v>
      </c>
      <c r="J299" s="55">
        <v>0</v>
      </c>
      <c r="K299" s="55">
        <v>0</v>
      </c>
      <c r="L299" s="55">
        <v>0</v>
      </c>
    </row>
    <row r="300" spans="1:12" ht="14.25" hidden="1" customHeight="1" collapsed="1">
      <c r="A300" s="52">
        <v>3</v>
      </c>
      <c r="B300" s="52">
        <v>3</v>
      </c>
      <c r="C300" s="48">
        <v>1</v>
      </c>
      <c r="D300" s="49">
        <v>1</v>
      </c>
      <c r="E300" s="49">
        <v>2</v>
      </c>
      <c r="F300" s="51"/>
      <c r="G300" s="50" t="s">
        <v>196</v>
      </c>
      <c r="H300" s="37">
        <v>270</v>
      </c>
      <c r="I300" s="38">
        <f>SUM(I301:I302)</f>
        <v>0</v>
      </c>
      <c r="J300" s="38">
        <f>SUM(J301:J302)</f>
        <v>0</v>
      </c>
      <c r="K300" s="38">
        <f>SUM(K301:K302)</f>
        <v>0</v>
      </c>
      <c r="L300" s="38">
        <f>SUM(L301:L302)</f>
        <v>0</v>
      </c>
    </row>
    <row r="301" spans="1:12" ht="14.25" hidden="1" customHeight="1" collapsed="1">
      <c r="A301" s="52">
        <v>3</v>
      </c>
      <c r="B301" s="52">
        <v>3</v>
      </c>
      <c r="C301" s="48">
        <v>1</v>
      </c>
      <c r="D301" s="49">
        <v>1</v>
      </c>
      <c r="E301" s="49">
        <v>2</v>
      </c>
      <c r="F301" s="51">
        <v>1</v>
      </c>
      <c r="G301" s="50" t="s">
        <v>175</v>
      </c>
      <c r="H301" s="37">
        <v>271</v>
      </c>
      <c r="I301" s="55">
        <v>0</v>
      </c>
      <c r="J301" s="55">
        <v>0</v>
      </c>
      <c r="K301" s="55">
        <v>0</v>
      </c>
      <c r="L301" s="55">
        <v>0</v>
      </c>
    </row>
    <row r="302" spans="1:12" ht="14.25" hidden="1" customHeight="1" collapsed="1">
      <c r="A302" s="52">
        <v>3</v>
      </c>
      <c r="B302" s="52">
        <v>3</v>
      </c>
      <c r="C302" s="48">
        <v>1</v>
      </c>
      <c r="D302" s="49">
        <v>1</v>
      </c>
      <c r="E302" s="49">
        <v>2</v>
      </c>
      <c r="F302" s="51">
        <v>2</v>
      </c>
      <c r="G302" s="50" t="s">
        <v>176</v>
      </c>
      <c r="H302" s="37">
        <v>272</v>
      </c>
      <c r="I302" s="55">
        <v>0</v>
      </c>
      <c r="J302" s="55">
        <v>0</v>
      </c>
      <c r="K302" s="55">
        <v>0</v>
      </c>
      <c r="L302" s="55">
        <v>0</v>
      </c>
    </row>
    <row r="303" spans="1:12" ht="14.25" hidden="1" customHeight="1" collapsed="1">
      <c r="A303" s="52">
        <v>3</v>
      </c>
      <c r="B303" s="52">
        <v>3</v>
      </c>
      <c r="C303" s="48">
        <v>1</v>
      </c>
      <c r="D303" s="49">
        <v>1</v>
      </c>
      <c r="E303" s="49">
        <v>3</v>
      </c>
      <c r="F303" s="51"/>
      <c r="G303" s="50" t="s">
        <v>177</v>
      </c>
      <c r="H303" s="37">
        <v>273</v>
      </c>
      <c r="I303" s="38">
        <f>SUM(I304:I305)</f>
        <v>0</v>
      </c>
      <c r="J303" s="38">
        <f>SUM(J304:J305)</f>
        <v>0</v>
      </c>
      <c r="K303" s="38">
        <f>SUM(K304:K305)</f>
        <v>0</v>
      </c>
      <c r="L303" s="38">
        <f>SUM(L304:L305)</f>
        <v>0</v>
      </c>
    </row>
    <row r="304" spans="1:12" ht="14.25" hidden="1" customHeight="1" collapsed="1">
      <c r="A304" s="52">
        <v>3</v>
      </c>
      <c r="B304" s="52">
        <v>3</v>
      </c>
      <c r="C304" s="48">
        <v>1</v>
      </c>
      <c r="D304" s="49">
        <v>1</v>
      </c>
      <c r="E304" s="49">
        <v>3</v>
      </c>
      <c r="F304" s="51">
        <v>1</v>
      </c>
      <c r="G304" s="50" t="s">
        <v>210</v>
      </c>
      <c r="H304" s="37">
        <v>274</v>
      </c>
      <c r="I304" s="55">
        <v>0</v>
      </c>
      <c r="J304" s="55">
        <v>0</v>
      </c>
      <c r="K304" s="55">
        <v>0</v>
      </c>
      <c r="L304" s="55">
        <v>0</v>
      </c>
    </row>
    <row r="305" spans="1:12" ht="14.25" hidden="1" customHeight="1" collapsed="1">
      <c r="A305" s="52">
        <v>3</v>
      </c>
      <c r="B305" s="52">
        <v>3</v>
      </c>
      <c r="C305" s="48">
        <v>1</v>
      </c>
      <c r="D305" s="49">
        <v>1</v>
      </c>
      <c r="E305" s="49">
        <v>3</v>
      </c>
      <c r="F305" s="51">
        <v>2</v>
      </c>
      <c r="G305" s="50" t="s">
        <v>197</v>
      </c>
      <c r="H305" s="37">
        <v>275</v>
      </c>
      <c r="I305" s="55">
        <v>0</v>
      </c>
      <c r="J305" s="55">
        <v>0</v>
      </c>
      <c r="K305" s="55">
        <v>0</v>
      </c>
      <c r="L305" s="55">
        <v>0</v>
      </c>
    </row>
    <row r="306" spans="1:12" hidden="1" collapsed="1">
      <c r="A306" s="68">
        <v>3</v>
      </c>
      <c r="B306" s="43">
        <v>3</v>
      </c>
      <c r="C306" s="48">
        <v>1</v>
      </c>
      <c r="D306" s="49">
        <v>2</v>
      </c>
      <c r="E306" s="49"/>
      <c r="F306" s="51"/>
      <c r="G306" s="50" t="s">
        <v>211</v>
      </c>
      <c r="H306" s="37">
        <v>276</v>
      </c>
      <c r="I306" s="38">
        <f>I307</f>
        <v>0</v>
      </c>
      <c r="J306" s="106">
        <f>J307</f>
        <v>0</v>
      </c>
      <c r="K306" s="39">
        <f>K307</f>
        <v>0</v>
      </c>
      <c r="L306" s="39">
        <f>L307</f>
        <v>0</v>
      </c>
    </row>
    <row r="307" spans="1:12" ht="15" hidden="1" customHeight="1" collapsed="1">
      <c r="A307" s="68">
        <v>3</v>
      </c>
      <c r="B307" s="68">
        <v>3</v>
      </c>
      <c r="C307" s="43">
        <v>1</v>
      </c>
      <c r="D307" s="41">
        <v>2</v>
      </c>
      <c r="E307" s="41">
        <v>1</v>
      </c>
      <c r="F307" s="44"/>
      <c r="G307" s="50" t="s">
        <v>211</v>
      </c>
      <c r="H307" s="37">
        <v>277</v>
      </c>
      <c r="I307" s="58">
        <f>SUM(I308:I309)</f>
        <v>0</v>
      </c>
      <c r="J307" s="107">
        <f>SUM(J308:J309)</f>
        <v>0</v>
      </c>
      <c r="K307" s="59">
        <f>SUM(K308:K309)</f>
        <v>0</v>
      </c>
      <c r="L307" s="59">
        <f>SUM(L308:L309)</f>
        <v>0</v>
      </c>
    </row>
    <row r="308" spans="1:12" ht="15" hidden="1" customHeight="1" collapsed="1">
      <c r="A308" s="52">
        <v>3</v>
      </c>
      <c r="B308" s="52">
        <v>3</v>
      </c>
      <c r="C308" s="48">
        <v>1</v>
      </c>
      <c r="D308" s="49">
        <v>2</v>
      </c>
      <c r="E308" s="49">
        <v>1</v>
      </c>
      <c r="F308" s="51">
        <v>1</v>
      </c>
      <c r="G308" s="50" t="s">
        <v>212</v>
      </c>
      <c r="H308" s="37">
        <v>278</v>
      </c>
      <c r="I308" s="55">
        <v>0</v>
      </c>
      <c r="J308" s="55">
        <v>0</v>
      </c>
      <c r="K308" s="55">
        <v>0</v>
      </c>
      <c r="L308" s="55">
        <v>0</v>
      </c>
    </row>
    <row r="309" spans="1:12" ht="12.75" hidden="1" customHeight="1" collapsed="1">
      <c r="A309" s="60">
        <v>3</v>
      </c>
      <c r="B309" s="93">
        <v>3</v>
      </c>
      <c r="C309" s="69">
        <v>1</v>
      </c>
      <c r="D309" s="70">
        <v>2</v>
      </c>
      <c r="E309" s="70">
        <v>1</v>
      </c>
      <c r="F309" s="71">
        <v>2</v>
      </c>
      <c r="G309" s="72" t="s">
        <v>213</v>
      </c>
      <c r="H309" s="37">
        <v>279</v>
      </c>
      <c r="I309" s="55">
        <v>0</v>
      </c>
      <c r="J309" s="55">
        <v>0</v>
      </c>
      <c r="K309" s="55">
        <v>0</v>
      </c>
      <c r="L309" s="55">
        <v>0</v>
      </c>
    </row>
    <row r="310" spans="1:12" ht="15.75" hidden="1" customHeight="1" collapsed="1">
      <c r="A310" s="48">
        <v>3</v>
      </c>
      <c r="B310" s="50">
        <v>3</v>
      </c>
      <c r="C310" s="48">
        <v>1</v>
      </c>
      <c r="D310" s="49">
        <v>3</v>
      </c>
      <c r="E310" s="49"/>
      <c r="F310" s="51"/>
      <c r="G310" s="50" t="s">
        <v>214</v>
      </c>
      <c r="H310" s="37">
        <v>280</v>
      </c>
      <c r="I310" s="38">
        <f>I311</f>
        <v>0</v>
      </c>
      <c r="J310" s="106">
        <f>J311</f>
        <v>0</v>
      </c>
      <c r="K310" s="39">
        <f>K311</f>
        <v>0</v>
      </c>
      <c r="L310" s="39">
        <f>L311</f>
        <v>0</v>
      </c>
    </row>
    <row r="311" spans="1:12" ht="15.75" hidden="1" customHeight="1" collapsed="1">
      <c r="A311" s="48">
        <v>3</v>
      </c>
      <c r="B311" s="72">
        <v>3</v>
      </c>
      <c r="C311" s="69">
        <v>1</v>
      </c>
      <c r="D311" s="70">
        <v>3</v>
      </c>
      <c r="E311" s="70">
        <v>1</v>
      </c>
      <c r="F311" s="71"/>
      <c r="G311" s="50" t="s">
        <v>214</v>
      </c>
      <c r="H311" s="37">
        <v>281</v>
      </c>
      <c r="I311" s="39">
        <f>I312+I313</f>
        <v>0</v>
      </c>
      <c r="J311" s="39">
        <f>J312+J313</f>
        <v>0</v>
      </c>
      <c r="K311" s="39">
        <f>K312+K313</f>
        <v>0</v>
      </c>
      <c r="L311" s="39">
        <f>L312+L313</f>
        <v>0</v>
      </c>
    </row>
    <row r="312" spans="1:12" ht="27" hidden="1" customHeight="1" collapsed="1">
      <c r="A312" s="48">
        <v>3</v>
      </c>
      <c r="B312" s="50">
        <v>3</v>
      </c>
      <c r="C312" s="48">
        <v>1</v>
      </c>
      <c r="D312" s="49">
        <v>3</v>
      </c>
      <c r="E312" s="49">
        <v>1</v>
      </c>
      <c r="F312" s="51">
        <v>1</v>
      </c>
      <c r="G312" s="50" t="s">
        <v>215</v>
      </c>
      <c r="H312" s="37">
        <v>282</v>
      </c>
      <c r="I312" s="98">
        <v>0</v>
      </c>
      <c r="J312" s="98">
        <v>0</v>
      </c>
      <c r="K312" s="98">
        <v>0</v>
      </c>
      <c r="L312" s="97">
        <v>0</v>
      </c>
    </row>
    <row r="313" spans="1:12" ht="26.25" hidden="1" customHeight="1" collapsed="1">
      <c r="A313" s="48">
        <v>3</v>
      </c>
      <c r="B313" s="50">
        <v>3</v>
      </c>
      <c r="C313" s="48">
        <v>1</v>
      </c>
      <c r="D313" s="49">
        <v>3</v>
      </c>
      <c r="E313" s="49">
        <v>1</v>
      </c>
      <c r="F313" s="51">
        <v>2</v>
      </c>
      <c r="G313" s="50" t="s">
        <v>216</v>
      </c>
      <c r="H313" s="37">
        <v>283</v>
      </c>
      <c r="I313" s="55">
        <v>0</v>
      </c>
      <c r="J313" s="55">
        <v>0</v>
      </c>
      <c r="K313" s="55">
        <v>0</v>
      </c>
      <c r="L313" s="55">
        <v>0</v>
      </c>
    </row>
    <row r="314" spans="1:12" hidden="1" collapsed="1">
      <c r="A314" s="48">
        <v>3</v>
      </c>
      <c r="B314" s="50">
        <v>3</v>
      </c>
      <c r="C314" s="48">
        <v>1</v>
      </c>
      <c r="D314" s="49">
        <v>4</v>
      </c>
      <c r="E314" s="49"/>
      <c r="F314" s="51"/>
      <c r="G314" s="50" t="s">
        <v>217</v>
      </c>
      <c r="H314" s="37">
        <v>284</v>
      </c>
      <c r="I314" s="38">
        <f>I315</f>
        <v>0</v>
      </c>
      <c r="J314" s="106">
        <f>J315</f>
        <v>0</v>
      </c>
      <c r="K314" s="39">
        <f>K315</f>
        <v>0</v>
      </c>
      <c r="L314" s="39">
        <f>L315</f>
        <v>0</v>
      </c>
    </row>
    <row r="315" spans="1:12" ht="15" hidden="1" customHeight="1" collapsed="1">
      <c r="A315" s="52">
        <v>3</v>
      </c>
      <c r="B315" s="48">
        <v>3</v>
      </c>
      <c r="C315" s="49">
        <v>1</v>
      </c>
      <c r="D315" s="49">
        <v>4</v>
      </c>
      <c r="E315" s="49">
        <v>1</v>
      </c>
      <c r="F315" s="51"/>
      <c r="G315" s="50" t="s">
        <v>217</v>
      </c>
      <c r="H315" s="37">
        <v>285</v>
      </c>
      <c r="I315" s="38">
        <f>SUM(I316:I317)</f>
        <v>0</v>
      </c>
      <c r="J315" s="38">
        <f>SUM(J316:J317)</f>
        <v>0</v>
      </c>
      <c r="K315" s="38">
        <f>SUM(K316:K317)</f>
        <v>0</v>
      </c>
      <c r="L315" s="38">
        <f>SUM(L316:L317)</f>
        <v>0</v>
      </c>
    </row>
    <row r="316" spans="1:12" hidden="1" collapsed="1">
      <c r="A316" s="52">
        <v>3</v>
      </c>
      <c r="B316" s="48">
        <v>3</v>
      </c>
      <c r="C316" s="49">
        <v>1</v>
      </c>
      <c r="D316" s="49">
        <v>4</v>
      </c>
      <c r="E316" s="49">
        <v>1</v>
      </c>
      <c r="F316" s="51">
        <v>1</v>
      </c>
      <c r="G316" s="50" t="s">
        <v>218</v>
      </c>
      <c r="H316" s="37">
        <v>286</v>
      </c>
      <c r="I316" s="54">
        <v>0</v>
      </c>
      <c r="J316" s="55">
        <v>0</v>
      </c>
      <c r="K316" s="55">
        <v>0</v>
      </c>
      <c r="L316" s="54">
        <v>0</v>
      </c>
    </row>
    <row r="317" spans="1:12" ht="14.25" hidden="1" customHeight="1" collapsed="1">
      <c r="A317" s="48">
        <v>3</v>
      </c>
      <c r="B317" s="49">
        <v>3</v>
      </c>
      <c r="C317" s="49">
        <v>1</v>
      </c>
      <c r="D317" s="49">
        <v>4</v>
      </c>
      <c r="E317" s="49">
        <v>1</v>
      </c>
      <c r="F317" s="51">
        <v>2</v>
      </c>
      <c r="G317" s="50" t="s">
        <v>219</v>
      </c>
      <c r="H317" s="37">
        <v>287</v>
      </c>
      <c r="I317" s="55">
        <v>0</v>
      </c>
      <c r="J317" s="98">
        <v>0</v>
      </c>
      <c r="K317" s="98">
        <v>0</v>
      </c>
      <c r="L317" s="97">
        <v>0</v>
      </c>
    </row>
    <row r="318" spans="1:12" ht="15.75" hidden="1" customHeight="1" collapsed="1">
      <c r="A318" s="48">
        <v>3</v>
      </c>
      <c r="B318" s="49">
        <v>3</v>
      </c>
      <c r="C318" s="49">
        <v>1</v>
      </c>
      <c r="D318" s="49">
        <v>5</v>
      </c>
      <c r="E318" s="49"/>
      <c r="F318" s="51"/>
      <c r="G318" s="50" t="s">
        <v>220</v>
      </c>
      <c r="H318" s="37">
        <v>288</v>
      </c>
      <c r="I318" s="59">
        <f t="shared" ref="I318:L319" si="29">I319</f>
        <v>0</v>
      </c>
      <c r="J318" s="106">
        <f t="shared" si="29"/>
        <v>0</v>
      </c>
      <c r="K318" s="39">
        <f t="shared" si="29"/>
        <v>0</v>
      </c>
      <c r="L318" s="39">
        <f t="shared" si="29"/>
        <v>0</v>
      </c>
    </row>
    <row r="319" spans="1:12" ht="14.25" hidden="1" customHeight="1" collapsed="1">
      <c r="A319" s="43">
        <v>3</v>
      </c>
      <c r="B319" s="70">
        <v>3</v>
      </c>
      <c r="C319" s="70">
        <v>1</v>
      </c>
      <c r="D319" s="70">
        <v>5</v>
      </c>
      <c r="E319" s="70">
        <v>1</v>
      </c>
      <c r="F319" s="71"/>
      <c r="G319" s="50" t="s">
        <v>220</v>
      </c>
      <c r="H319" s="37">
        <v>289</v>
      </c>
      <c r="I319" s="39">
        <f t="shared" si="29"/>
        <v>0</v>
      </c>
      <c r="J319" s="107">
        <f t="shared" si="29"/>
        <v>0</v>
      </c>
      <c r="K319" s="59">
        <f t="shared" si="29"/>
        <v>0</v>
      </c>
      <c r="L319" s="59">
        <f t="shared" si="29"/>
        <v>0</v>
      </c>
    </row>
    <row r="320" spans="1:12" ht="14.25" hidden="1" customHeight="1" collapsed="1">
      <c r="A320" s="48">
        <v>3</v>
      </c>
      <c r="B320" s="49">
        <v>3</v>
      </c>
      <c r="C320" s="49">
        <v>1</v>
      </c>
      <c r="D320" s="49">
        <v>5</v>
      </c>
      <c r="E320" s="49">
        <v>1</v>
      </c>
      <c r="F320" s="51">
        <v>1</v>
      </c>
      <c r="G320" s="50" t="s">
        <v>221</v>
      </c>
      <c r="H320" s="37">
        <v>290</v>
      </c>
      <c r="I320" s="55">
        <v>0</v>
      </c>
      <c r="J320" s="98">
        <v>0</v>
      </c>
      <c r="K320" s="98">
        <v>0</v>
      </c>
      <c r="L320" s="97">
        <v>0</v>
      </c>
    </row>
    <row r="321" spans="1:16" ht="14.25" hidden="1" customHeight="1" collapsed="1">
      <c r="A321" s="48">
        <v>3</v>
      </c>
      <c r="B321" s="49">
        <v>3</v>
      </c>
      <c r="C321" s="49">
        <v>1</v>
      </c>
      <c r="D321" s="49">
        <v>6</v>
      </c>
      <c r="E321" s="49"/>
      <c r="F321" s="51"/>
      <c r="G321" s="50" t="s">
        <v>190</v>
      </c>
      <c r="H321" s="37">
        <v>291</v>
      </c>
      <c r="I321" s="39">
        <f t="shared" ref="I321:L322" si="30">I322</f>
        <v>0</v>
      </c>
      <c r="J321" s="106">
        <f t="shared" si="30"/>
        <v>0</v>
      </c>
      <c r="K321" s="39">
        <f t="shared" si="30"/>
        <v>0</v>
      </c>
      <c r="L321" s="39">
        <f t="shared" si="30"/>
        <v>0</v>
      </c>
    </row>
    <row r="322" spans="1:16" ht="13.5" hidden="1" customHeight="1" collapsed="1">
      <c r="A322" s="48">
        <v>3</v>
      </c>
      <c r="B322" s="49">
        <v>3</v>
      </c>
      <c r="C322" s="49">
        <v>1</v>
      </c>
      <c r="D322" s="49">
        <v>6</v>
      </c>
      <c r="E322" s="49">
        <v>1</v>
      </c>
      <c r="F322" s="51"/>
      <c r="G322" s="50" t="s">
        <v>190</v>
      </c>
      <c r="H322" s="37">
        <v>292</v>
      </c>
      <c r="I322" s="38">
        <f t="shared" si="30"/>
        <v>0</v>
      </c>
      <c r="J322" s="106">
        <f t="shared" si="30"/>
        <v>0</v>
      </c>
      <c r="K322" s="39">
        <f t="shared" si="30"/>
        <v>0</v>
      </c>
      <c r="L322" s="39">
        <f t="shared" si="30"/>
        <v>0</v>
      </c>
    </row>
    <row r="323" spans="1:16" ht="14.25" hidden="1" customHeight="1" collapsed="1">
      <c r="A323" s="48">
        <v>3</v>
      </c>
      <c r="B323" s="49">
        <v>3</v>
      </c>
      <c r="C323" s="49">
        <v>1</v>
      </c>
      <c r="D323" s="49">
        <v>6</v>
      </c>
      <c r="E323" s="49">
        <v>1</v>
      </c>
      <c r="F323" s="51">
        <v>1</v>
      </c>
      <c r="G323" s="50" t="s">
        <v>190</v>
      </c>
      <c r="H323" s="37">
        <v>293</v>
      </c>
      <c r="I323" s="98">
        <v>0</v>
      </c>
      <c r="J323" s="98">
        <v>0</v>
      </c>
      <c r="K323" s="98">
        <v>0</v>
      </c>
      <c r="L323" s="97">
        <v>0</v>
      </c>
    </row>
    <row r="324" spans="1:16" ht="15" hidden="1" customHeight="1" collapsed="1">
      <c r="A324" s="48">
        <v>3</v>
      </c>
      <c r="B324" s="49">
        <v>3</v>
      </c>
      <c r="C324" s="49">
        <v>1</v>
      </c>
      <c r="D324" s="49">
        <v>7</v>
      </c>
      <c r="E324" s="49"/>
      <c r="F324" s="51"/>
      <c r="G324" s="50" t="s">
        <v>222</v>
      </c>
      <c r="H324" s="37">
        <v>294</v>
      </c>
      <c r="I324" s="38">
        <f>I325</f>
        <v>0</v>
      </c>
      <c r="J324" s="106">
        <f>J325</f>
        <v>0</v>
      </c>
      <c r="K324" s="39">
        <f>K325</f>
        <v>0</v>
      </c>
      <c r="L324" s="39">
        <f>L325</f>
        <v>0</v>
      </c>
    </row>
    <row r="325" spans="1:16" ht="16.5" hidden="1" customHeight="1" collapsed="1">
      <c r="A325" s="48">
        <v>3</v>
      </c>
      <c r="B325" s="49">
        <v>3</v>
      </c>
      <c r="C325" s="49">
        <v>1</v>
      </c>
      <c r="D325" s="49">
        <v>7</v>
      </c>
      <c r="E325" s="49">
        <v>1</v>
      </c>
      <c r="F325" s="51"/>
      <c r="G325" s="50" t="s">
        <v>222</v>
      </c>
      <c r="H325" s="37">
        <v>295</v>
      </c>
      <c r="I325" s="38">
        <f>I326+I327</f>
        <v>0</v>
      </c>
      <c r="J325" s="38">
        <f>J326+J327</f>
        <v>0</v>
      </c>
      <c r="K325" s="38">
        <f>K326+K327</f>
        <v>0</v>
      </c>
      <c r="L325" s="38">
        <f>L326+L327</f>
        <v>0</v>
      </c>
    </row>
    <row r="326" spans="1:16" ht="27" hidden="1" customHeight="1" collapsed="1">
      <c r="A326" s="48">
        <v>3</v>
      </c>
      <c r="B326" s="49">
        <v>3</v>
      </c>
      <c r="C326" s="49">
        <v>1</v>
      </c>
      <c r="D326" s="49">
        <v>7</v>
      </c>
      <c r="E326" s="49">
        <v>1</v>
      </c>
      <c r="F326" s="51">
        <v>1</v>
      </c>
      <c r="G326" s="50" t="s">
        <v>223</v>
      </c>
      <c r="H326" s="37">
        <v>296</v>
      </c>
      <c r="I326" s="98">
        <v>0</v>
      </c>
      <c r="J326" s="98">
        <v>0</v>
      </c>
      <c r="K326" s="98">
        <v>0</v>
      </c>
      <c r="L326" s="97">
        <v>0</v>
      </c>
    </row>
    <row r="327" spans="1:16" ht="27.75" hidden="1" customHeight="1" collapsed="1">
      <c r="A327" s="48">
        <v>3</v>
      </c>
      <c r="B327" s="49">
        <v>3</v>
      </c>
      <c r="C327" s="49">
        <v>1</v>
      </c>
      <c r="D327" s="49">
        <v>7</v>
      </c>
      <c r="E327" s="49">
        <v>1</v>
      </c>
      <c r="F327" s="51">
        <v>2</v>
      </c>
      <c r="G327" s="50" t="s">
        <v>224</v>
      </c>
      <c r="H327" s="37">
        <v>297</v>
      </c>
      <c r="I327" s="55">
        <v>0</v>
      </c>
      <c r="J327" s="55">
        <v>0</v>
      </c>
      <c r="K327" s="55">
        <v>0</v>
      </c>
      <c r="L327" s="55">
        <v>0</v>
      </c>
    </row>
    <row r="328" spans="1:16" ht="38.25" hidden="1" customHeight="1" collapsed="1">
      <c r="A328" s="48">
        <v>3</v>
      </c>
      <c r="B328" s="49">
        <v>3</v>
      </c>
      <c r="C328" s="49">
        <v>2</v>
      </c>
      <c r="D328" s="49"/>
      <c r="E328" s="49"/>
      <c r="F328" s="51"/>
      <c r="G328" s="50" t="s">
        <v>225</v>
      </c>
      <c r="H328" s="37">
        <v>298</v>
      </c>
      <c r="I328" s="38">
        <f>SUM(I329+I338+I342+I346+I350+I353+I356)</f>
        <v>0</v>
      </c>
      <c r="J328" s="106">
        <f>SUM(J329+J338+J342+J346+J350+J353+J356)</f>
        <v>0</v>
      </c>
      <c r="K328" s="39">
        <f>SUM(K329+K338+K342+K346+K350+K353+K356)</f>
        <v>0</v>
      </c>
      <c r="L328" s="39">
        <f>SUM(L329+L338+L342+L346+L350+L353+L356)</f>
        <v>0</v>
      </c>
    </row>
    <row r="329" spans="1:16" ht="15" hidden="1" customHeight="1" collapsed="1">
      <c r="A329" s="48">
        <v>3</v>
      </c>
      <c r="B329" s="49">
        <v>3</v>
      </c>
      <c r="C329" s="49">
        <v>2</v>
      </c>
      <c r="D329" s="49">
        <v>1</v>
      </c>
      <c r="E329" s="49"/>
      <c r="F329" s="51"/>
      <c r="G329" s="50" t="s">
        <v>172</v>
      </c>
      <c r="H329" s="37">
        <v>299</v>
      </c>
      <c r="I329" s="38">
        <f>I330</f>
        <v>0</v>
      </c>
      <c r="J329" s="106">
        <f>J330</f>
        <v>0</v>
      </c>
      <c r="K329" s="39">
        <f>K330</f>
        <v>0</v>
      </c>
      <c r="L329" s="39">
        <f>L330</f>
        <v>0</v>
      </c>
    </row>
    <row r="330" spans="1:16" hidden="1" collapsed="1">
      <c r="A330" s="52">
        <v>3</v>
      </c>
      <c r="B330" s="48">
        <v>3</v>
      </c>
      <c r="C330" s="49">
        <v>2</v>
      </c>
      <c r="D330" s="50">
        <v>1</v>
      </c>
      <c r="E330" s="48">
        <v>1</v>
      </c>
      <c r="F330" s="51"/>
      <c r="G330" s="50" t="s">
        <v>172</v>
      </c>
      <c r="H330" s="37">
        <v>300</v>
      </c>
      <c r="I330" s="38">
        <f>SUM(I331:I331)</f>
        <v>0</v>
      </c>
      <c r="J330" s="38">
        <f>SUM(J331:J331)</f>
        <v>0</v>
      </c>
      <c r="K330" s="38">
        <f>SUM(K331:K331)</f>
        <v>0</v>
      </c>
      <c r="L330" s="38">
        <f>SUM(L331:L331)</f>
        <v>0</v>
      </c>
      <c r="M330" s="132"/>
      <c r="N330" s="132"/>
      <c r="O330" s="132"/>
      <c r="P330" s="132"/>
    </row>
    <row r="331" spans="1:16" ht="13.5" hidden="1" customHeight="1" collapsed="1">
      <c r="A331" s="52">
        <v>3</v>
      </c>
      <c r="B331" s="48">
        <v>3</v>
      </c>
      <c r="C331" s="49">
        <v>2</v>
      </c>
      <c r="D331" s="50">
        <v>1</v>
      </c>
      <c r="E331" s="48">
        <v>1</v>
      </c>
      <c r="F331" s="51">
        <v>1</v>
      </c>
      <c r="G331" s="50" t="s">
        <v>173</v>
      </c>
      <c r="H331" s="37">
        <v>301</v>
      </c>
      <c r="I331" s="98">
        <v>0</v>
      </c>
      <c r="J331" s="98">
        <v>0</v>
      </c>
      <c r="K331" s="98">
        <v>0</v>
      </c>
      <c r="L331" s="97">
        <v>0</v>
      </c>
    </row>
    <row r="332" spans="1:16" hidden="1" collapsed="1">
      <c r="A332" s="52">
        <v>3</v>
      </c>
      <c r="B332" s="48">
        <v>3</v>
      </c>
      <c r="C332" s="49">
        <v>2</v>
      </c>
      <c r="D332" s="50">
        <v>1</v>
      </c>
      <c r="E332" s="48">
        <v>2</v>
      </c>
      <c r="F332" s="51"/>
      <c r="G332" s="72" t="s">
        <v>196</v>
      </c>
      <c r="H332" s="37">
        <v>302</v>
      </c>
      <c r="I332" s="38">
        <f>SUM(I333:I334)</f>
        <v>0</v>
      </c>
      <c r="J332" s="38">
        <f>SUM(J333:J334)</f>
        <v>0</v>
      </c>
      <c r="K332" s="38">
        <f>SUM(K333:K334)</f>
        <v>0</v>
      </c>
      <c r="L332" s="38">
        <f>SUM(L333:L334)</f>
        <v>0</v>
      </c>
    </row>
    <row r="333" spans="1:16" hidden="1" collapsed="1">
      <c r="A333" s="52">
        <v>3</v>
      </c>
      <c r="B333" s="48">
        <v>3</v>
      </c>
      <c r="C333" s="49">
        <v>2</v>
      </c>
      <c r="D333" s="50">
        <v>1</v>
      </c>
      <c r="E333" s="48">
        <v>2</v>
      </c>
      <c r="F333" s="51">
        <v>1</v>
      </c>
      <c r="G333" s="72" t="s">
        <v>175</v>
      </c>
      <c r="H333" s="37">
        <v>303</v>
      </c>
      <c r="I333" s="98">
        <v>0</v>
      </c>
      <c r="J333" s="98">
        <v>0</v>
      </c>
      <c r="K333" s="98">
        <v>0</v>
      </c>
      <c r="L333" s="97">
        <v>0</v>
      </c>
    </row>
    <row r="334" spans="1:16" hidden="1" collapsed="1">
      <c r="A334" s="52">
        <v>3</v>
      </c>
      <c r="B334" s="48">
        <v>3</v>
      </c>
      <c r="C334" s="49">
        <v>2</v>
      </c>
      <c r="D334" s="50">
        <v>1</v>
      </c>
      <c r="E334" s="48">
        <v>2</v>
      </c>
      <c r="F334" s="51">
        <v>2</v>
      </c>
      <c r="G334" s="72" t="s">
        <v>176</v>
      </c>
      <c r="H334" s="37">
        <v>304</v>
      </c>
      <c r="I334" s="55">
        <v>0</v>
      </c>
      <c r="J334" s="55">
        <v>0</v>
      </c>
      <c r="K334" s="55">
        <v>0</v>
      </c>
      <c r="L334" s="55">
        <v>0</v>
      </c>
    </row>
    <row r="335" spans="1:16" hidden="1" collapsed="1">
      <c r="A335" s="52">
        <v>3</v>
      </c>
      <c r="B335" s="48">
        <v>3</v>
      </c>
      <c r="C335" s="49">
        <v>2</v>
      </c>
      <c r="D335" s="50">
        <v>1</v>
      </c>
      <c r="E335" s="48">
        <v>3</v>
      </c>
      <c r="F335" s="51"/>
      <c r="G335" s="72" t="s">
        <v>177</v>
      </c>
      <c r="H335" s="37">
        <v>305</v>
      </c>
      <c r="I335" s="38">
        <f>SUM(I336:I337)</f>
        <v>0</v>
      </c>
      <c r="J335" s="38">
        <f>SUM(J336:J337)</f>
        <v>0</v>
      </c>
      <c r="K335" s="38">
        <f>SUM(K336:K337)</f>
        <v>0</v>
      </c>
      <c r="L335" s="38">
        <f>SUM(L336:L337)</f>
        <v>0</v>
      </c>
    </row>
    <row r="336" spans="1:16" hidden="1" collapsed="1">
      <c r="A336" s="52">
        <v>3</v>
      </c>
      <c r="B336" s="48">
        <v>3</v>
      </c>
      <c r="C336" s="49">
        <v>2</v>
      </c>
      <c r="D336" s="50">
        <v>1</v>
      </c>
      <c r="E336" s="48">
        <v>3</v>
      </c>
      <c r="F336" s="51">
        <v>1</v>
      </c>
      <c r="G336" s="72" t="s">
        <v>178</v>
      </c>
      <c r="H336" s="37">
        <v>306</v>
      </c>
      <c r="I336" s="55">
        <v>0</v>
      </c>
      <c r="J336" s="55">
        <v>0</v>
      </c>
      <c r="K336" s="55">
        <v>0</v>
      </c>
      <c r="L336" s="55">
        <v>0</v>
      </c>
    </row>
    <row r="337" spans="1:12" hidden="1" collapsed="1">
      <c r="A337" s="52">
        <v>3</v>
      </c>
      <c r="B337" s="48">
        <v>3</v>
      </c>
      <c r="C337" s="49">
        <v>2</v>
      </c>
      <c r="D337" s="50">
        <v>1</v>
      </c>
      <c r="E337" s="48">
        <v>3</v>
      </c>
      <c r="F337" s="51">
        <v>2</v>
      </c>
      <c r="G337" s="72" t="s">
        <v>197</v>
      </c>
      <c r="H337" s="37">
        <v>307</v>
      </c>
      <c r="I337" s="73">
        <v>0</v>
      </c>
      <c r="J337" s="108">
        <v>0</v>
      </c>
      <c r="K337" s="73">
        <v>0</v>
      </c>
      <c r="L337" s="73">
        <v>0</v>
      </c>
    </row>
    <row r="338" spans="1:12" hidden="1" collapsed="1">
      <c r="A338" s="60">
        <v>3</v>
      </c>
      <c r="B338" s="60">
        <v>3</v>
      </c>
      <c r="C338" s="69">
        <v>2</v>
      </c>
      <c r="D338" s="72">
        <v>2</v>
      </c>
      <c r="E338" s="69"/>
      <c r="F338" s="71"/>
      <c r="G338" s="72" t="s">
        <v>211</v>
      </c>
      <c r="H338" s="37">
        <v>308</v>
      </c>
      <c r="I338" s="65">
        <f>I339</f>
        <v>0</v>
      </c>
      <c r="J338" s="109">
        <f>J339</f>
        <v>0</v>
      </c>
      <c r="K338" s="66">
        <f>K339</f>
        <v>0</v>
      </c>
      <c r="L338" s="66">
        <f>L339</f>
        <v>0</v>
      </c>
    </row>
    <row r="339" spans="1:12" hidden="1" collapsed="1">
      <c r="A339" s="52">
        <v>3</v>
      </c>
      <c r="B339" s="52">
        <v>3</v>
      </c>
      <c r="C339" s="48">
        <v>2</v>
      </c>
      <c r="D339" s="50">
        <v>2</v>
      </c>
      <c r="E339" s="48">
        <v>1</v>
      </c>
      <c r="F339" s="51"/>
      <c r="G339" s="72" t="s">
        <v>211</v>
      </c>
      <c r="H339" s="37">
        <v>309</v>
      </c>
      <c r="I339" s="38">
        <f>SUM(I340:I341)</f>
        <v>0</v>
      </c>
      <c r="J339" s="78">
        <f>SUM(J340:J341)</f>
        <v>0</v>
      </c>
      <c r="K339" s="39">
        <f>SUM(K340:K341)</f>
        <v>0</v>
      </c>
      <c r="L339" s="39">
        <f>SUM(L340:L341)</f>
        <v>0</v>
      </c>
    </row>
    <row r="340" spans="1:12" hidden="1" collapsed="1">
      <c r="A340" s="52">
        <v>3</v>
      </c>
      <c r="B340" s="52">
        <v>3</v>
      </c>
      <c r="C340" s="48">
        <v>2</v>
      </c>
      <c r="D340" s="50">
        <v>2</v>
      </c>
      <c r="E340" s="52">
        <v>1</v>
      </c>
      <c r="F340" s="82">
        <v>1</v>
      </c>
      <c r="G340" s="50" t="s">
        <v>212</v>
      </c>
      <c r="H340" s="37">
        <v>310</v>
      </c>
      <c r="I340" s="55">
        <v>0</v>
      </c>
      <c r="J340" s="55">
        <v>0</v>
      </c>
      <c r="K340" s="55">
        <v>0</v>
      </c>
      <c r="L340" s="55">
        <v>0</v>
      </c>
    </row>
    <row r="341" spans="1:12" hidden="1" collapsed="1">
      <c r="A341" s="60">
        <v>3</v>
      </c>
      <c r="B341" s="60">
        <v>3</v>
      </c>
      <c r="C341" s="61">
        <v>2</v>
      </c>
      <c r="D341" s="62">
        <v>2</v>
      </c>
      <c r="E341" s="63">
        <v>1</v>
      </c>
      <c r="F341" s="90">
        <v>2</v>
      </c>
      <c r="G341" s="63" t="s">
        <v>213</v>
      </c>
      <c r="H341" s="37">
        <v>311</v>
      </c>
      <c r="I341" s="55">
        <v>0</v>
      </c>
      <c r="J341" s="55">
        <v>0</v>
      </c>
      <c r="K341" s="55">
        <v>0</v>
      </c>
      <c r="L341" s="55">
        <v>0</v>
      </c>
    </row>
    <row r="342" spans="1:12" ht="23.25" hidden="1" customHeight="1" collapsed="1">
      <c r="A342" s="52">
        <v>3</v>
      </c>
      <c r="B342" s="52">
        <v>3</v>
      </c>
      <c r="C342" s="48">
        <v>2</v>
      </c>
      <c r="D342" s="49">
        <v>3</v>
      </c>
      <c r="E342" s="50"/>
      <c r="F342" s="82"/>
      <c r="G342" s="50" t="s">
        <v>214</v>
      </c>
      <c r="H342" s="37">
        <v>312</v>
      </c>
      <c r="I342" s="38">
        <f>I343</f>
        <v>0</v>
      </c>
      <c r="J342" s="78">
        <f>J343</f>
        <v>0</v>
      </c>
      <c r="K342" s="39">
        <f>K343</f>
        <v>0</v>
      </c>
      <c r="L342" s="39">
        <f>L343</f>
        <v>0</v>
      </c>
    </row>
    <row r="343" spans="1:12" ht="13.5" hidden="1" customHeight="1" collapsed="1">
      <c r="A343" s="52">
        <v>3</v>
      </c>
      <c r="B343" s="52">
        <v>3</v>
      </c>
      <c r="C343" s="48">
        <v>2</v>
      </c>
      <c r="D343" s="49">
        <v>3</v>
      </c>
      <c r="E343" s="50">
        <v>1</v>
      </c>
      <c r="F343" s="82"/>
      <c r="G343" s="50" t="s">
        <v>214</v>
      </c>
      <c r="H343" s="37">
        <v>313</v>
      </c>
      <c r="I343" s="38">
        <f>I344+I345</f>
        <v>0</v>
      </c>
      <c r="J343" s="38">
        <f>J344+J345</f>
        <v>0</v>
      </c>
      <c r="K343" s="38">
        <f>K344+K345</f>
        <v>0</v>
      </c>
      <c r="L343" s="38">
        <f>L344+L345</f>
        <v>0</v>
      </c>
    </row>
    <row r="344" spans="1:12" ht="28.5" hidden="1" customHeight="1" collapsed="1">
      <c r="A344" s="52">
        <v>3</v>
      </c>
      <c r="B344" s="52">
        <v>3</v>
      </c>
      <c r="C344" s="48">
        <v>2</v>
      </c>
      <c r="D344" s="49">
        <v>3</v>
      </c>
      <c r="E344" s="50">
        <v>1</v>
      </c>
      <c r="F344" s="82">
        <v>1</v>
      </c>
      <c r="G344" s="50" t="s">
        <v>215</v>
      </c>
      <c r="H344" s="37">
        <v>314</v>
      </c>
      <c r="I344" s="98">
        <v>0</v>
      </c>
      <c r="J344" s="98">
        <v>0</v>
      </c>
      <c r="K344" s="98">
        <v>0</v>
      </c>
      <c r="L344" s="97">
        <v>0</v>
      </c>
    </row>
    <row r="345" spans="1:12" ht="27.75" hidden="1" customHeight="1" collapsed="1">
      <c r="A345" s="52">
        <v>3</v>
      </c>
      <c r="B345" s="52">
        <v>3</v>
      </c>
      <c r="C345" s="48">
        <v>2</v>
      </c>
      <c r="D345" s="49">
        <v>3</v>
      </c>
      <c r="E345" s="50">
        <v>1</v>
      </c>
      <c r="F345" s="82">
        <v>2</v>
      </c>
      <c r="G345" s="50" t="s">
        <v>216</v>
      </c>
      <c r="H345" s="37">
        <v>315</v>
      </c>
      <c r="I345" s="55">
        <v>0</v>
      </c>
      <c r="J345" s="55">
        <v>0</v>
      </c>
      <c r="K345" s="55">
        <v>0</v>
      </c>
      <c r="L345" s="55">
        <v>0</v>
      </c>
    </row>
    <row r="346" spans="1:12" hidden="1" collapsed="1">
      <c r="A346" s="52">
        <v>3</v>
      </c>
      <c r="B346" s="52">
        <v>3</v>
      </c>
      <c r="C346" s="48">
        <v>2</v>
      </c>
      <c r="D346" s="49">
        <v>4</v>
      </c>
      <c r="E346" s="49"/>
      <c r="F346" s="51"/>
      <c r="G346" s="50" t="s">
        <v>217</v>
      </c>
      <c r="H346" s="37">
        <v>316</v>
      </c>
      <c r="I346" s="38">
        <f>I347</f>
        <v>0</v>
      </c>
      <c r="J346" s="78">
        <f>J347</f>
        <v>0</v>
      </c>
      <c r="K346" s="39">
        <f>K347</f>
        <v>0</v>
      </c>
      <c r="L346" s="39">
        <f>L347</f>
        <v>0</v>
      </c>
    </row>
    <row r="347" spans="1:12" hidden="1" collapsed="1">
      <c r="A347" s="68">
        <v>3</v>
      </c>
      <c r="B347" s="68">
        <v>3</v>
      </c>
      <c r="C347" s="43">
        <v>2</v>
      </c>
      <c r="D347" s="41">
        <v>4</v>
      </c>
      <c r="E347" s="41">
        <v>1</v>
      </c>
      <c r="F347" s="44"/>
      <c r="G347" s="50" t="s">
        <v>217</v>
      </c>
      <c r="H347" s="37">
        <v>317</v>
      </c>
      <c r="I347" s="58">
        <f>SUM(I348:I349)</f>
        <v>0</v>
      </c>
      <c r="J347" s="79">
        <f>SUM(J348:J349)</f>
        <v>0</v>
      </c>
      <c r="K347" s="59">
        <f>SUM(K348:K349)</f>
        <v>0</v>
      </c>
      <c r="L347" s="59">
        <f>SUM(L348:L349)</f>
        <v>0</v>
      </c>
    </row>
    <row r="348" spans="1:12" ht="15.75" hidden="1" customHeight="1" collapsed="1">
      <c r="A348" s="52">
        <v>3</v>
      </c>
      <c r="B348" s="52">
        <v>3</v>
      </c>
      <c r="C348" s="48">
        <v>2</v>
      </c>
      <c r="D348" s="49">
        <v>4</v>
      </c>
      <c r="E348" s="49">
        <v>1</v>
      </c>
      <c r="F348" s="51">
        <v>1</v>
      </c>
      <c r="G348" s="50" t="s">
        <v>218</v>
      </c>
      <c r="H348" s="37">
        <v>318</v>
      </c>
      <c r="I348" s="55">
        <v>0</v>
      </c>
      <c r="J348" s="55">
        <v>0</v>
      </c>
      <c r="K348" s="55">
        <v>0</v>
      </c>
      <c r="L348" s="55">
        <v>0</v>
      </c>
    </row>
    <row r="349" spans="1:12" hidden="1" collapsed="1">
      <c r="A349" s="52">
        <v>3</v>
      </c>
      <c r="B349" s="52">
        <v>3</v>
      </c>
      <c r="C349" s="48">
        <v>2</v>
      </c>
      <c r="D349" s="49">
        <v>4</v>
      </c>
      <c r="E349" s="49">
        <v>1</v>
      </c>
      <c r="F349" s="51">
        <v>2</v>
      </c>
      <c r="G349" s="50" t="s">
        <v>226</v>
      </c>
      <c r="H349" s="37">
        <v>319</v>
      </c>
      <c r="I349" s="55">
        <v>0</v>
      </c>
      <c r="J349" s="55">
        <v>0</v>
      </c>
      <c r="K349" s="55">
        <v>0</v>
      </c>
      <c r="L349" s="55">
        <v>0</v>
      </c>
    </row>
    <row r="350" spans="1:12" hidden="1" collapsed="1">
      <c r="A350" s="52">
        <v>3</v>
      </c>
      <c r="B350" s="52">
        <v>3</v>
      </c>
      <c r="C350" s="48">
        <v>2</v>
      </c>
      <c r="D350" s="49">
        <v>5</v>
      </c>
      <c r="E350" s="49"/>
      <c r="F350" s="51"/>
      <c r="G350" s="50" t="s">
        <v>220</v>
      </c>
      <c r="H350" s="37">
        <v>320</v>
      </c>
      <c r="I350" s="38">
        <f t="shared" ref="I350:L351" si="31">I351</f>
        <v>0</v>
      </c>
      <c r="J350" s="78">
        <f t="shared" si="31"/>
        <v>0</v>
      </c>
      <c r="K350" s="39">
        <f t="shared" si="31"/>
        <v>0</v>
      </c>
      <c r="L350" s="39">
        <f t="shared" si="31"/>
        <v>0</v>
      </c>
    </row>
    <row r="351" spans="1:12" hidden="1" collapsed="1">
      <c r="A351" s="68">
        <v>3</v>
      </c>
      <c r="B351" s="68">
        <v>3</v>
      </c>
      <c r="C351" s="43">
        <v>2</v>
      </c>
      <c r="D351" s="41">
        <v>5</v>
      </c>
      <c r="E351" s="41">
        <v>1</v>
      </c>
      <c r="F351" s="44"/>
      <c r="G351" s="50" t="s">
        <v>220</v>
      </c>
      <c r="H351" s="37">
        <v>321</v>
      </c>
      <c r="I351" s="58">
        <f t="shared" si="31"/>
        <v>0</v>
      </c>
      <c r="J351" s="79">
        <f t="shared" si="31"/>
        <v>0</v>
      </c>
      <c r="K351" s="59">
        <f t="shared" si="31"/>
        <v>0</v>
      </c>
      <c r="L351" s="59">
        <f t="shared" si="31"/>
        <v>0</v>
      </c>
    </row>
    <row r="352" spans="1:12" hidden="1" collapsed="1">
      <c r="A352" s="52">
        <v>3</v>
      </c>
      <c r="B352" s="52">
        <v>3</v>
      </c>
      <c r="C352" s="48">
        <v>2</v>
      </c>
      <c r="D352" s="49">
        <v>5</v>
      </c>
      <c r="E352" s="49">
        <v>1</v>
      </c>
      <c r="F352" s="51">
        <v>1</v>
      </c>
      <c r="G352" s="50" t="s">
        <v>220</v>
      </c>
      <c r="H352" s="37">
        <v>322</v>
      </c>
      <c r="I352" s="98">
        <v>0</v>
      </c>
      <c r="J352" s="98">
        <v>0</v>
      </c>
      <c r="K352" s="98">
        <v>0</v>
      </c>
      <c r="L352" s="97">
        <v>0</v>
      </c>
    </row>
    <row r="353" spans="1:12" ht="16.5" hidden="1" customHeight="1" collapsed="1">
      <c r="A353" s="52">
        <v>3</v>
      </c>
      <c r="B353" s="52">
        <v>3</v>
      </c>
      <c r="C353" s="48">
        <v>2</v>
      </c>
      <c r="D353" s="49">
        <v>6</v>
      </c>
      <c r="E353" s="49"/>
      <c r="F353" s="51"/>
      <c r="G353" s="50" t="s">
        <v>190</v>
      </c>
      <c r="H353" s="37">
        <v>323</v>
      </c>
      <c r="I353" s="38">
        <f t="shared" ref="I353:L354" si="32">I354</f>
        <v>0</v>
      </c>
      <c r="J353" s="78">
        <f t="shared" si="32"/>
        <v>0</v>
      </c>
      <c r="K353" s="39">
        <f t="shared" si="32"/>
        <v>0</v>
      </c>
      <c r="L353" s="39">
        <f t="shared" si="32"/>
        <v>0</v>
      </c>
    </row>
    <row r="354" spans="1:12" ht="15" hidden="1" customHeight="1" collapsed="1">
      <c r="A354" s="52">
        <v>3</v>
      </c>
      <c r="B354" s="52">
        <v>3</v>
      </c>
      <c r="C354" s="48">
        <v>2</v>
      </c>
      <c r="D354" s="49">
        <v>6</v>
      </c>
      <c r="E354" s="49">
        <v>1</v>
      </c>
      <c r="F354" s="51"/>
      <c r="G354" s="50" t="s">
        <v>190</v>
      </c>
      <c r="H354" s="37">
        <v>324</v>
      </c>
      <c r="I354" s="38">
        <f t="shared" si="32"/>
        <v>0</v>
      </c>
      <c r="J354" s="78">
        <f t="shared" si="32"/>
        <v>0</v>
      </c>
      <c r="K354" s="39">
        <f t="shared" si="32"/>
        <v>0</v>
      </c>
      <c r="L354" s="39">
        <f t="shared" si="32"/>
        <v>0</v>
      </c>
    </row>
    <row r="355" spans="1:12" ht="13.5" hidden="1" customHeight="1" collapsed="1">
      <c r="A355" s="60">
        <v>3</v>
      </c>
      <c r="B355" s="60">
        <v>3</v>
      </c>
      <c r="C355" s="61">
        <v>2</v>
      </c>
      <c r="D355" s="62">
        <v>6</v>
      </c>
      <c r="E355" s="62">
        <v>1</v>
      </c>
      <c r="F355" s="64">
        <v>1</v>
      </c>
      <c r="G355" s="63" t="s">
        <v>190</v>
      </c>
      <c r="H355" s="37">
        <v>325</v>
      </c>
      <c r="I355" s="98">
        <v>0</v>
      </c>
      <c r="J355" s="98">
        <v>0</v>
      </c>
      <c r="K355" s="98">
        <v>0</v>
      </c>
      <c r="L355" s="97">
        <v>0</v>
      </c>
    </row>
    <row r="356" spans="1:12" ht="15" hidden="1" customHeight="1" collapsed="1">
      <c r="A356" s="52">
        <v>3</v>
      </c>
      <c r="B356" s="52">
        <v>3</v>
      </c>
      <c r="C356" s="48">
        <v>2</v>
      </c>
      <c r="D356" s="49">
        <v>7</v>
      </c>
      <c r="E356" s="49"/>
      <c r="F356" s="51"/>
      <c r="G356" s="50" t="s">
        <v>222</v>
      </c>
      <c r="H356" s="37">
        <v>326</v>
      </c>
      <c r="I356" s="38">
        <f>I357</f>
        <v>0</v>
      </c>
      <c r="J356" s="78">
        <f>J357</f>
        <v>0</v>
      </c>
      <c r="K356" s="39">
        <f>K357</f>
        <v>0</v>
      </c>
      <c r="L356" s="39">
        <f>L357</f>
        <v>0</v>
      </c>
    </row>
    <row r="357" spans="1:12" ht="12.75" hidden="1" customHeight="1" collapsed="1">
      <c r="A357" s="60">
        <v>3</v>
      </c>
      <c r="B357" s="60">
        <v>3</v>
      </c>
      <c r="C357" s="61">
        <v>2</v>
      </c>
      <c r="D357" s="62">
        <v>7</v>
      </c>
      <c r="E357" s="62">
        <v>1</v>
      </c>
      <c r="F357" s="64"/>
      <c r="G357" s="50" t="s">
        <v>222</v>
      </c>
      <c r="H357" s="37">
        <v>327</v>
      </c>
      <c r="I357" s="38">
        <f>SUM(I358:I359)</f>
        <v>0</v>
      </c>
      <c r="J357" s="38">
        <f>SUM(J358:J359)</f>
        <v>0</v>
      </c>
      <c r="K357" s="38">
        <f>SUM(K358:K359)</f>
        <v>0</v>
      </c>
      <c r="L357" s="38">
        <f>SUM(L358:L359)</f>
        <v>0</v>
      </c>
    </row>
    <row r="358" spans="1:12" ht="27" hidden="1" customHeight="1" collapsed="1">
      <c r="A358" s="52">
        <v>3</v>
      </c>
      <c r="B358" s="52">
        <v>3</v>
      </c>
      <c r="C358" s="48">
        <v>2</v>
      </c>
      <c r="D358" s="49">
        <v>7</v>
      </c>
      <c r="E358" s="49">
        <v>1</v>
      </c>
      <c r="F358" s="51">
        <v>1</v>
      </c>
      <c r="G358" s="50" t="s">
        <v>223</v>
      </c>
      <c r="H358" s="37">
        <v>328</v>
      </c>
      <c r="I358" s="98">
        <v>0</v>
      </c>
      <c r="J358" s="98">
        <v>0</v>
      </c>
      <c r="K358" s="98">
        <v>0</v>
      </c>
      <c r="L358" s="97">
        <v>0</v>
      </c>
    </row>
    <row r="359" spans="1:12" ht="30" hidden="1" customHeight="1" collapsed="1">
      <c r="A359" s="52">
        <v>3</v>
      </c>
      <c r="B359" s="52">
        <v>3</v>
      </c>
      <c r="C359" s="48">
        <v>2</v>
      </c>
      <c r="D359" s="49">
        <v>7</v>
      </c>
      <c r="E359" s="49">
        <v>1</v>
      </c>
      <c r="F359" s="51">
        <v>2</v>
      </c>
      <c r="G359" s="50" t="s">
        <v>224</v>
      </c>
      <c r="H359" s="37">
        <v>329</v>
      </c>
      <c r="I359" s="55">
        <v>0</v>
      </c>
      <c r="J359" s="55">
        <v>0</v>
      </c>
      <c r="K359" s="55">
        <v>0</v>
      </c>
      <c r="L359" s="55">
        <v>0</v>
      </c>
    </row>
    <row r="360" spans="1:12" ht="18.75" customHeight="1">
      <c r="A360" s="20"/>
      <c r="B360" s="20"/>
      <c r="C360" s="21"/>
      <c r="D360" s="110"/>
      <c r="E360" s="111"/>
      <c r="F360" s="112"/>
      <c r="G360" s="113" t="s">
        <v>227</v>
      </c>
      <c r="H360" s="37">
        <v>330</v>
      </c>
      <c r="I360" s="87">
        <f>SUM(I30+I176)</f>
        <v>1907</v>
      </c>
      <c r="J360" s="87">
        <f>SUM(J30+J176)</f>
        <v>1907</v>
      </c>
      <c r="K360" s="87">
        <f>SUM(K30+K176)</f>
        <v>0</v>
      </c>
      <c r="L360" s="87">
        <f>SUM(L30+L176)</f>
        <v>0</v>
      </c>
    </row>
    <row r="361" spans="1:12" ht="18.75" customHeight="1">
      <c r="G361" s="114"/>
      <c r="H361" s="37"/>
      <c r="I361" s="115"/>
      <c r="J361" s="116"/>
      <c r="K361" s="116"/>
      <c r="L361" s="116"/>
    </row>
    <row r="362" spans="1:12" ht="18.75" customHeight="1">
      <c r="D362" s="117"/>
      <c r="E362" s="117"/>
      <c r="F362" s="23"/>
      <c r="G362" s="117" t="s">
        <v>228</v>
      </c>
      <c r="H362" s="133"/>
      <c r="I362" s="118"/>
      <c r="J362" s="116"/>
      <c r="K362" s="117" t="s">
        <v>229</v>
      </c>
      <c r="L362" s="118"/>
    </row>
    <row r="363" spans="1:12" ht="18.75" customHeight="1">
      <c r="A363" s="119"/>
      <c r="B363" s="119"/>
      <c r="C363" s="119"/>
      <c r="D363" s="120" t="s">
        <v>230</v>
      </c>
      <c r="E363"/>
      <c r="F363"/>
      <c r="G363" s="133"/>
      <c r="H363" s="133"/>
      <c r="I363" s="392" t="s">
        <v>231</v>
      </c>
      <c r="K363" s="446" t="s">
        <v>232</v>
      </c>
      <c r="L363" s="446"/>
    </row>
    <row r="364" spans="1:12" ht="15.75" customHeight="1">
      <c r="I364" s="121"/>
      <c r="K364" s="121"/>
      <c r="L364" s="121"/>
    </row>
    <row r="365" spans="1:12" ht="15.75" customHeight="1">
      <c r="D365" s="117"/>
      <c r="E365" s="117"/>
      <c r="F365" s="23"/>
      <c r="G365" s="117" t="s">
        <v>233</v>
      </c>
      <c r="I365" s="121"/>
      <c r="K365" s="117" t="s">
        <v>234</v>
      </c>
      <c r="L365" s="122"/>
    </row>
    <row r="366" spans="1:12" ht="26.25" customHeight="1">
      <c r="D366" s="447" t="s">
        <v>235</v>
      </c>
      <c r="E366" s="448"/>
      <c r="F366" s="448"/>
      <c r="G366" s="448"/>
      <c r="H366" s="123"/>
      <c r="I366" s="124" t="s">
        <v>231</v>
      </c>
      <c r="K366" s="446" t="s">
        <v>232</v>
      </c>
      <c r="L366" s="446"/>
    </row>
  </sheetData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A7E2F-2792-47C6-8AD3-9337A5CEDA99}">
  <dimension ref="A1:AJ366"/>
  <sheetViews>
    <sheetView topLeftCell="A13" workbookViewId="0">
      <selection activeCell="G362" sqref="G362"/>
    </sheetView>
  </sheetViews>
  <sheetFormatPr defaultRowHeight="15"/>
  <cols>
    <col min="1" max="4" width="2" style="1" customWidth="1"/>
    <col min="5" max="5" width="2.140625" style="1" customWidth="1"/>
    <col min="6" max="6" width="3.5703125" style="385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2"/>
      <c r="H1" s="3"/>
      <c r="I1" s="4"/>
      <c r="J1" s="386" t="s">
        <v>0</v>
      </c>
      <c r="K1" s="386"/>
      <c r="L1" s="386"/>
      <c r="M1" s="125"/>
      <c r="N1" s="386"/>
      <c r="O1" s="386"/>
      <c r="P1" s="38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3"/>
      <c r="I2"/>
      <c r="J2" s="386" t="s">
        <v>1</v>
      </c>
      <c r="K2" s="386"/>
      <c r="L2" s="386"/>
      <c r="M2" s="125"/>
      <c r="N2" s="386"/>
      <c r="O2" s="386"/>
      <c r="P2" s="38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5"/>
      <c r="I3" s="3"/>
      <c r="J3" s="386" t="s">
        <v>2</v>
      </c>
      <c r="K3" s="386"/>
      <c r="L3" s="386"/>
      <c r="M3" s="125"/>
      <c r="N3" s="386"/>
      <c r="O3" s="386"/>
      <c r="P3" s="38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6" t="s">
        <v>3</v>
      </c>
      <c r="H4" s="3"/>
      <c r="I4"/>
      <c r="J4" s="386" t="s">
        <v>4</v>
      </c>
      <c r="K4" s="386"/>
      <c r="L4" s="386"/>
      <c r="M4" s="125"/>
      <c r="N4" s="126"/>
      <c r="O4" s="126"/>
      <c r="P4" s="38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7"/>
      <c r="I5"/>
      <c r="J5" s="386" t="s">
        <v>5</v>
      </c>
      <c r="K5" s="386"/>
      <c r="L5" s="386"/>
      <c r="M5" s="125"/>
      <c r="N5" s="386"/>
      <c r="O5" s="386"/>
      <c r="P5" s="386"/>
      <c r="Q5" s="38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34" t="s">
        <v>6</v>
      </c>
      <c r="H6" s="386"/>
      <c r="I6" s="386"/>
      <c r="J6" s="8"/>
      <c r="K6" s="8"/>
      <c r="L6" s="9"/>
      <c r="M6" s="12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62" t="s">
        <v>7</v>
      </c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12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387"/>
      <c r="B8" s="388"/>
      <c r="C8" s="388"/>
      <c r="D8" s="388"/>
      <c r="E8" s="388"/>
      <c r="F8" s="388"/>
      <c r="G8" s="464" t="s">
        <v>8</v>
      </c>
      <c r="H8" s="464"/>
      <c r="I8" s="464"/>
      <c r="J8" s="464"/>
      <c r="K8" s="464"/>
      <c r="L8" s="388"/>
      <c r="M8" s="12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65" t="s">
        <v>462</v>
      </c>
      <c r="B9" s="465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12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66" t="s">
        <v>463</v>
      </c>
      <c r="H10" s="466"/>
      <c r="I10" s="466"/>
      <c r="J10" s="466"/>
      <c r="K10" s="466"/>
      <c r="M10" s="125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67" t="s">
        <v>9</v>
      </c>
      <c r="H11" s="467"/>
      <c r="I11" s="467"/>
      <c r="J11" s="467"/>
      <c r="K11" s="46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65" t="s">
        <v>10</v>
      </c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66" t="s">
        <v>464</v>
      </c>
      <c r="H15" s="466"/>
      <c r="I15" s="466"/>
      <c r="J15" s="466"/>
      <c r="K15" s="466"/>
    </row>
    <row r="16" spans="1:36" ht="11.25" customHeight="1">
      <c r="G16" s="468" t="s">
        <v>11</v>
      </c>
      <c r="H16" s="468"/>
      <c r="I16" s="468"/>
      <c r="J16" s="468"/>
      <c r="K16" s="468"/>
    </row>
    <row r="17" spans="1:17" ht="15" customHeight="1">
      <c r="B17"/>
      <c r="C17"/>
      <c r="D17"/>
      <c r="E17" s="469" t="s">
        <v>12</v>
      </c>
      <c r="F17" s="469"/>
      <c r="G17" s="469"/>
      <c r="H17" s="469"/>
      <c r="I17" s="469"/>
      <c r="J17" s="469"/>
      <c r="K17" s="469"/>
      <c r="L17"/>
    </row>
    <row r="18" spans="1:17" ht="12" customHeight="1">
      <c r="A18" s="470" t="s">
        <v>13</v>
      </c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127"/>
    </row>
    <row r="19" spans="1:17" ht="11.25" customHeight="1">
      <c r="F19" s="1"/>
      <c r="J19" s="10"/>
      <c r="K19" s="11"/>
      <c r="L19" s="12" t="s">
        <v>14</v>
      </c>
      <c r="M19" s="127"/>
    </row>
    <row r="20" spans="1:17" ht="12.75" customHeight="1">
      <c r="F20" s="1"/>
      <c r="J20" s="13" t="s">
        <v>15</v>
      </c>
      <c r="K20" s="5"/>
      <c r="L20" s="14">
        <v>188773688</v>
      </c>
      <c r="M20" s="127"/>
    </row>
    <row r="21" spans="1:17" ht="12" customHeight="1">
      <c r="E21" s="386"/>
      <c r="F21" s="389"/>
      <c r="I21" s="15"/>
      <c r="J21" s="15"/>
      <c r="K21" s="16" t="s">
        <v>16</v>
      </c>
      <c r="L21" s="14"/>
      <c r="M21" s="127"/>
    </row>
    <row r="22" spans="1:17" ht="14.25" customHeight="1">
      <c r="A22" s="461" t="s">
        <v>17</v>
      </c>
      <c r="B22" s="461"/>
      <c r="C22" s="461"/>
      <c r="D22" s="461"/>
      <c r="E22" s="461"/>
      <c r="F22" s="461"/>
      <c r="G22" s="461"/>
      <c r="H22" s="461"/>
      <c r="I22" s="461"/>
      <c r="K22" s="16" t="s">
        <v>18</v>
      </c>
      <c r="L22" s="17" t="s">
        <v>19</v>
      </c>
      <c r="M22" s="127"/>
    </row>
    <row r="23" spans="1:17" ht="43.5" customHeight="1">
      <c r="A23" s="461" t="s">
        <v>20</v>
      </c>
      <c r="B23" s="461"/>
      <c r="C23" s="461"/>
      <c r="D23" s="461"/>
      <c r="E23" s="461"/>
      <c r="F23" s="461"/>
      <c r="G23" s="461"/>
      <c r="H23" s="461"/>
      <c r="I23" s="461"/>
      <c r="J23" s="390" t="s">
        <v>21</v>
      </c>
      <c r="K23" s="18" t="s">
        <v>22</v>
      </c>
      <c r="L23" s="14"/>
      <c r="M23" s="127"/>
    </row>
    <row r="24" spans="1:17" ht="12.75" customHeight="1">
      <c r="F24" s="1"/>
      <c r="G24" s="19" t="s">
        <v>23</v>
      </c>
      <c r="H24" s="20" t="s">
        <v>254</v>
      </c>
      <c r="I24" s="21"/>
      <c r="J24" s="22"/>
      <c r="K24" s="14"/>
      <c r="L24" s="14"/>
      <c r="M24" s="127"/>
    </row>
    <row r="25" spans="1:17" ht="13.5" customHeight="1">
      <c r="F25" s="1"/>
      <c r="G25" s="449" t="s">
        <v>24</v>
      </c>
      <c r="H25" s="449"/>
      <c r="I25" s="135" t="s">
        <v>25</v>
      </c>
      <c r="J25" s="136" t="s">
        <v>26</v>
      </c>
      <c r="K25" s="137" t="s">
        <v>26</v>
      </c>
      <c r="L25" s="137" t="s">
        <v>26</v>
      </c>
      <c r="M25" s="127"/>
    </row>
    <row r="26" spans="1:17">
      <c r="A26" s="450" t="s">
        <v>284</v>
      </c>
      <c r="B26" s="450"/>
      <c r="C26" s="450"/>
      <c r="D26" s="450"/>
      <c r="E26" s="450"/>
      <c r="F26" s="450"/>
      <c r="G26" s="450"/>
      <c r="H26" s="450"/>
      <c r="I26" s="450"/>
      <c r="J26" s="23"/>
      <c r="K26" s="24"/>
      <c r="L26" s="25" t="s">
        <v>27</v>
      </c>
      <c r="M26" s="128"/>
    </row>
    <row r="27" spans="1:17" ht="24" customHeight="1">
      <c r="A27" s="451" t="s">
        <v>28</v>
      </c>
      <c r="B27" s="452"/>
      <c r="C27" s="452"/>
      <c r="D27" s="452"/>
      <c r="E27" s="452"/>
      <c r="F27" s="452"/>
      <c r="G27" s="455" t="s">
        <v>29</v>
      </c>
      <c r="H27" s="457" t="s">
        <v>30</v>
      </c>
      <c r="I27" s="459" t="s">
        <v>31</v>
      </c>
      <c r="J27" s="460"/>
      <c r="K27" s="439" t="s">
        <v>32</v>
      </c>
      <c r="L27" s="441" t="s">
        <v>33</v>
      </c>
      <c r="M27" s="128"/>
    </row>
    <row r="28" spans="1:17" ht="46.5" customHeight="1">
      <c r="A28" s="453"/>
      <c r="B28" s="454"/>
      <c r="C28" s="454"/>
      <c r="D28" s="454"/>
      <c r="E28" s="454"/>
      <c r="F28" s="454"/>
      <c r="G28" s="456"/>
      <c r="H28" s="458"/>
      <c r="I28" s="26" t="s">
        <v>34</v>
      </c>
      <c r="J28" s="27" t="s">
        <v>35</v>
      </c>
      <c r="K28" s="440"/>
      <c r="L28" s="442"/>
    </row>
    <row r="29" spans="1:17" ht="11.25" customHeight="1">
      <c r="A29" s="443" t="s">
        <v>22</v>
      </c>
      <c r="B29" s="444"/>
      <c r="C29" s="444"/>
      <c r="D29" s="444"/>
      <c r="E29" s="444"/>
      <c r="F29" s="445"/>
      <c r="G29" s="28">
        <v>2</v>
      </c>
      <c r="H29" s="29">
        <v>3</v>
      </c>
      <c r="I29" s="30" t="s">
        <v>36</v>
      </c>
      <c r="J29" s="31" t="s">
        <v>37</v>
      </c>
      <c r="K29" s="32">
        <v>6</v>
      </c>
      <c r="L29" s="32">
        <v>7</v>
      </c>
    </row>
    <row r="30" spans="1:17" s="114" customFormat="1" ht="14.25" customHeight="1">
      <c r="A30" s="33">
        <v>2</v>
      </c>
      <c r="B30" s="33"/>
      <c r="C30" s="34"/>
      <c r="D30" s="35"/>
      <c r="E30" s="33"/>
      <c r="F30" s="36"/>
      <c r="G30" s="35" t="s">
        <v>38</v>
      </c>
      <c r="H30" s="37">
        <v>1</v>
      </c>
      <c r="I30" s="38">
        <f>SUM(I31+I42+I61+I82+I89+I109+I131+I150+I160)</f>
        <v>170644</v>
      </c>
      <c r="J30" s="38">
        <f>SUM(J31+J42+J61+J82+J89+J109+J131+J150+J160)</f>
        <v>112444</v>
      </c>
      <c r="K30" s="39">
        <f>SUM(K31+K42+K61+K82+K89+K109+K131+K150+K160)</f>
        <v>99194.95</v>
      </c>
      <c r="L30" s="38">
        <f>SUM(L31+L42+L61+L82+L89+L109+L131+L150+L160)</f>
        <v>99194.95</v>
      </c>
    </row>
    <row r="31" spans="1:17" ht="16.5" customHeight="1">
      <c r="A31" s="33">
        <v>2</v>
      </c>
      <c r="B31" s="40">
        <v>1</v>
      </c>
      <c r="C31" s="41"/>
      <c r="D31" s="42"/>
      <c r="E31" s="43"/>
      <c r="F31" s="44"/>
      <c r="G31" s="45" t="s">
        <v>39</v>
      </c>
      <c r="H31" s="37">
        <v>2</v>
      </c>
      <c r="I31" s="38">
        <f>SUM(I32+I38)</f>
        <v>162003</v>
      </c>
      <c r="J31" s="38">
        <f>SUM(J32+J38)</f>
        <v>105703</v>
      </c>
      <c r="K31" s="46">
        <f>SUM(K32+K38)</f>
        <v>97610.76</v>
      </c>
      <c r="L31" s="47">
        <f>SUM(L32+L38)</f>
        <v>97610.76</v>
      </c>
    </row>
    <row r="32" spans="1:17" ht="14.25" hidden="1" customHeight="1" collapsed="1">
      <c r="A32" s="48">
        <v>2</v>
      </c>
      <c r="B32" s="48">
        <v>1</v>
      </c>
      <c r="C32" s="49">
        <v>1</v>
      </c>
      <c r="D32" s="50"/>
      <c r="E32" s="48"/>
      <c r="F32" s="51"/>
      <c r="G32" s="50" t="s">
        <v>40</v>
      </c>
      <c r="H32" s="37">
        <v>3</v>
      </c>
      <c r="I32" s="38">
        <f>SUM(I33)</f>
        <v>159739</v>
      </c>
      <c r="J32" s="38">
        <f>SUM(J33)</f>
        <v>104039</v>
      </c>
      <c r="K32" s="39">
        <f>SUM(K33)</f>
        <v>96018.92</v>
      </c>
      <c r="L32" s="38">
        <f>SUM(L33)</f>
        <v>96018.92</v>
      </c>
      <c r="Q32" s="129"/>
    </row>
    <row r="33" spans="1:19" ht="13.5" hidden="1" customHeight="1" collapsed="1">
      <c r="A33" s="52">
        <v>2</v>
      </c>
      <c r="B33" s="48">
        <v>1</v>
      </c>
      <c r="C33" s="49">
        <v>1</v>
      </c>
      <c r="D33" s="50">
        <v>1</v>
      </c>
      <c r="E33" s="48"/>
      <c r="F33" s="51"/>
      <c r="G33" s="50" t="s">
        <v>40</v>
      </c>
      <c r="H33" s="37">
        <v>4</v>
      </c>
      <c r="I33" s="38">
        <f>SUM(I34+I36)</f>
        <v>159739</v>
      </c>
      <c r="J33" s="38">
        <f t="shared" ref="J33:L34" si="0">SUM(J34)</f>
        <v>104039</v>
      </c>
      <c r="K33" s="38">
        <f t="shared" si="0"/>
        <v>96018.92</v>
      </c>
      <c r="L33" s="38">
        <f t="shared" si="0"/>
        <v>96018.92</v>
      </c>
      <c r="Q33" s="129"/>
      <c r="R33" s="129"/>
    </row>
    <row r="34" spans="1:19" ht="14.25" hidden="1" customHeight="1" collapsed="1">
      <c r="A34" s="52">
        <v>2</v>
      </c>
      <c r="B34" s="48">
        <v>1</v>
      </c>
      <c r="C34" s="49">
        <v>1</v>
      </c>
      <c r="D34" s="50">
        <v>1</v>
      </c>
      <c r="E34" s="48">
        <v>1</v>
      </c>
      <c r="F34" s="51"/>
      <c r="G34" s="50" t="s">
        <v>41</v>
      </c>
      <c r="H34" s="37">
        <v>5</v>
      </c>
      <c r="I34" s="39">
        <f>SUM(I35)</f>
        <v>159739</v>
      </c>
      <c r="J34" s="39">
        <f t="shared" si="0"/>
        <v>104039</v>
      </c>
      <c r="K34" s="39">
        <f t="shared" si="0"/>
        <v>96018.92</v>
      </c>
      <c r="L34" s="39">
        <f t="shared" si="0"/>
        <v>96018.92</v>
      </c>
      <c r="Q34" s="129"/>
      <c r="R34" s="129"/>
    </row>
    <row r="35" spans="1:19" ht="14.25" customHeight="1">
      <c r="A35" s="52">
        <v>2</v>
      </c>
      <c r="B35" s="48">
        <v>1</v>
      </c>
      <c r="C35" s="49">
        <v>1</v>
      </c>
      <c r="D35" s="50">
        <v>1</v>
      </c>
      <c r="E35" s="48">
        <v>1</v>
      </c>
      <c r="F35" s="51">
        <v>1</v>
      </c>
      <c r="G35" s="50" t="s">
        <v>41</v>
      </c>
      <c r="H35" s="37">
        <v>6</v>
      </c>
      <c r="I35" s="53">
        <v>159739</v>
      </c>
      <c r="J35" s="54">
        <v>104039</v>
      </c>
      <c r="K35" s="54">
        <v>96018.92</v>
      </c>
      <c r="L35" s="54">
        <v>96018.92</v>
      </c>
      <c r="Q35" s="129"/>
      <c r="R35" s="129"/>
    </row>
    <row r="36" spans="1:19" ht="12.75" hidden="1" customHeight="1" collapsed="1">
      <c r="A36" s="52">
        <v>2</v>
      </c>
      <c r="B36" s="48">
        <v>1</v>
      </c>
      <c r="C36" s="49">
        <v>1</v>
      </c>
      <c r="D36" s="50">
        <v>1</v>
      </c>
      <c r="E36" s="48">
        <v>2</v>
      </c>
      <c r="F36" s="51"/>
      <c r="G36" s="50" t="s">
        <v>42</v>
      </c>
      <c r="H36" s="37">
        <v>7</v>
      </c>
      <c r="I36" s="39">
        <f>I37</f>
        <v>0</v>
      </c>
      <c r="J36" s="39">
        <f>J37</f>
        <v>0</v>
      </c>
      <c r="K36" s="39">
        <f>K37</f>
        <v>0</v>
      </c>
      <c r="L36" s="39">
        <f>L37</f>
        <v>0</v>
      </c>
      <c r="Q36" s="129"/>
      <c r="R36" s="129"/>
    </row>
    <row r="37" spans="1:19" ht="12.75" hidden="1" customHeight="1" collapsed="1">
      <c r="A37" s="52">
        <v>2</v>
      </c>
      <c r="B37" s="48">
        <v>1</v>
      </c>
      <c r="C37" s="49">
        <v>1</v>
      </c>
      <c r="D37" s="50">
        <v>1</v>
      </c>
      <c r="E37" s="48">
        <v>2</v>
      </c>
      <c r="F37" s="51">
        <v>1</v>
      </c>
      <c r="G37" s="50" t="s">
        <v>42</v>
      </c>
      <c r="H37" s="37">
        <v>8</v>
      </c>
      <c r="I37" s="54">
        <v>0</v>
      </c>
      <c r="J37" s="55">
        <v>0</v>
      </c>
      <c r="K37" s="54">
        <v>0</v>
      </c>
      <c r="L37" s="55">
        <v>0</v>
      </c>
      <c r="Q37" s="129"/>
      <c r="R37" s="129"/>
    </row>
    <row r="38" spans="1:19" ht="13.5" hidden="1" customHeight="1" collapsed="1">
      <c r="A38" s="52">
        <v>2</v>
      </c>
      <c r="B38" s="48">
        <v>1</v>
      </c>
      <c r="C38" s="49">
        <v>2</v>
      </c>
      <c r="D38" s="50"/>
      <c r="E38" s="48"/>
      <c r="F38" s="51"/>
      <c r="G38" s="50" t="s">
        <v>43</v>
      </c>
      <c r="H38" s="37">
        <v>9</v>
      </c>
      <c r="I38" s="39">
        <f t="shared" ref="I38:L40" si="1">I39</f>
        <v>2264</v>
      </c>
      <c r="J38" s="38">
        <f t="shared" si="1"/>
        <v>1664</v>
      </c>
      <c r="K38" s="39">
        <f t="shared" si="1"/>
        <v>1591.84</v>
      </c>
      <c r="L38" s="38">
        <f t="shared" si="1"/>
        <v>1591.84</v>
      </c>
      <c r="Q38" s="129"/>
      <c r="R38" s="129"/>
    </row>
    <row r="39" spans="1:19" ht="15.75" hidden="1" customHeight="1" collapsed="1">
      <c r="A39" s="52">
        <v>2</v>
      </c>
      <c r="B39" s="48">
        <v>1</v>
      </c>
      <c r="C39" s="49">
        <v>2</v>
      </c>
      <c r="D39" s="50">
        <v>1</v>
      </c>
      <c r="E39" s="48"/>
      <c r="F39" s="51"/>
      <c r="G39" s="50" t="s">
        <v>43</v>
      </c>
      <c r="H39" s="37">
        <v>10</v>
      </c>
      <c r="I39" s="39">
        <f t="shared" si="1"/>
        <v>2264</v>
      </c>
      <c r="J39" s="38">
        <f t="shared" si="1"/>
        <v>1664</v>
      </c>
      <c r="K39" s="38">
        <f t="shared" si="1"/>
        <v>1591.84</v>
      </c>
      <c r="L39" s="38">
        <f t="shared" si="1"/>
        <v>1591.84</v>
      </c>
      <c r="Q39" s="129"/>
    </row>
    <row r="40" spans="1:19" ht="13.5" hidden="1" customHeight="1" collapsed="1">
      <c r="A40" s="52">
        <v>2</v>
      </c>
      <c r="B40" s="48">
        <v>1</v>
      </c>
      <c r="C40" s="49">
        <v>2</v>
      </c>
      <c r="D40" s="50">
        <v>1</v>
      </c>
      <c r="E40" s="48">
        <v>1</v>
      </c>
      <c r="F40" s="51"/>
      <c r="G40" s="50" t="s">
        <v>43</v>
      </c>
      <c r="H40" s="37">
        <v>11</v>
      </c>
      <c r="I40" s="38">
        <f t="shared" si="1"/>
        <v>2264</v>
      </c>
      <c r="J40" s="38">
        <f t="shared" si="1"/>
        <v>1664</v>
      </c>
      <c r="K40" s="38">
        <f t="shared" si="1"/>
        <v>1591.84</v>
      </c>
      <c r="L40" s="38">
        <f t="shared" si="1"/>
        <v>1591.84</v>
      </c>
      <c r="Q40" s="129"/>
      <c r="R40" s="129"/>
    </row>
    <row r="41" spans="1:19" ht="14.25" customHeight="1">
      <c r="A41" s="52">
        <v>2</v>
      </c>
      <c r="B41" s="48">
        <v>1</v>
      </c>
      <c r="C41" s="49">
        <v>2</v>
      </c>
      <c r="D41" s="50">
        <v>1</v>
      </c>
      <c r="E41" s="48">
        <v>1</v>
      </c>
      <c r="F41" s="51">
        <v>1</v>
      </c>
      <c r="G41" s="50" t="s">
        <v>43</v>
      </c>
      <c r="H41" s="37">
        <v>12</v>
      </c>
      <c r="I41" s="55">
        <v>2264</v>
      </c>
      <c r="J41" s="54">
        <v>1664</v>
      </c>
      <c r="K41" s="54">
        <v>1591.84</v>
      </c>
      <c r="L41" s="54">
        <v>1591.84</v>
      </c>
      <c r="Q41" s="129"/>
      <c r="R41" s="129"/>
    </row>
    <row r="42" spans="1:19" ht="26.25" customHeight="1">
      <c r="A42" s="56">
        <v>2</v>
      </c>
      <c r="B42" s="57">
        <v>2</v>
      </c>
      <c r="C42" s="41"/>
      <c r="D42" s="42"/>
      <c r="E42" s="43"/>
      <c r="F42" s="44"/>
      <c r="G42" s="45" t="s">
        <v>44</v>
      </c>
      <c r="H42" s="37">
        <v>13</v>
      </c>
      <c r="I42" s="58">
        <f t="shared" ref="I42:L44" si="2">I43</f>
        <v>7841</v>
      </c>
      <c r="J42" s="59">
        <f t="shared" si="2"/>
        <v>6041</v>
      </c>
      <c r="K42" s="58">
        <f t="shared" si="2"/>
        <v>884.18999999999994</v>
      </c>
      <c r="L42" s="58">
        <f t="shared" si="2"/>
        <v>884.18999999999994</v>
      </c>
    </row>
    <row r="43" spans="1:19" ht="27" hidden="1" customHeight="1" collapsed="1">
      <c r="A43" s="52">
        <v>2</v>
      </c>
      <c r="B43" s="48">
        <v>2</v>
      </c>
      <c r="C43" s="49">
        <v>1</v>
      </c>
      <c r="D43" s="50"/>
      <c r="E43" s="48"/>
      <c r="F43" s="51"/>
      <c r="G43" s="42" t="s">
        <v>44</v>
      </c>
      <c r="H43" s="37">
        <v>14</v>
      </c>
      <c r="I43" s="38">
        <f t="shared" si="2"/>
        <v>7841</v>
      </c>
      <c r="J43" s="39">
        <f t="shared" si="2"/>
        <v>6041</v>
      </c>
      <c r="K43" s="38">
        <f t="shared" si="2"/>
        <v>884.18999999999994</v>
      </c>
      <c r="L43" s="39">
        <f t="shared" si="2"/>
        <v>884.18999999999994</v>
      </c>
      <c r="Q43" s="129"/>
      <c r="S43" s="129"/>
    </row>
    <row r="44" spans="1:19" ht="15.75" hidden="1" customHeight="1" collapsed="1">
      <c r="A44" s="52">
        <v>2</v>
      </c>
      <c r="B44" s="48">
        <v>2</v>
      </c>
      <c r="C44" s="49">
        <v>1</v>
      </c>
      <c r="D44" s="50">
        <v>1</v>
      </c>
      <c r="E44" s="48"/>
      <c r="F44" s="51"/>
      <c r="G44" s="42" t="s">
        <v>44</v>
      </c>
      <c r="H44" s="37">
        <v>15</v>
      </c>
      <c r="I44" s="38">
        <f t="shared" si="2"/>
        <v>7841</v>
      </c>
      <c r="J44" s="39">
        <f t="shared" si="2"/>
        <v>6041</v>
      </c>
      <c r="K44" s="47">
        <f t="shared" si="2"/>
        <v>884.18999999999994</v>
      </c>
      <c r="L44" s="47">
        <f t="shared" si="2"/>
        <v>884.18999999999994</v>
      </c>
      <c r="Q44" s="129"/>
      <c r="R44" s="129"/>
    </row>
    <row r="45" spans="1:19" ht="24.75" hidden="1" customHeight="1" collapsed="1">
      <c r="A45" s="60">
        <v>2</v>
      </c>
      <c r="B45" s="61">
        <v>2</v>
      </c>
      <c r="C45" s="62">
        <v>1</v>
      </c>
      <c r="D45" s="63">
        <v>1</v>
      </c>
      <c r="E45" s="61">
        <v>1</v>
      </c>
      <c r="F45" s="64"/>
      <c r="G45" s="42" t="s">
        <v>44</v>
      </c>
      <c r="H45" s="37">
        <v>16</v>
      </c>
      <c r="I45" s="65">
        <f>SUM(I46:I60)</f>
        <v>7841</v>
      </c>
      <c r="J45" s="65">
        <f>SUM(J46:J60)</f>
        <v>6041</v>
      </c>
      <c r="K45" s="66">
        <f>SUM(K46:K60)</f>
        <v>884.18999999999994</v>
      </c>
      <c r="L45" s="66">
        <f>SUM(L46:L60)</f>
        <v>884.18999999999994</v>
      </c>
      <c r="Q45" s="129"/>
      <c r="R45" s="129"/>
    </row>
    <row r="46" spans="1:19" ht="15.75" hidden="1" customHeight="1" collapsed="1">
      <c r="A46" s="52">
        <v>2</v>
      </c>
      <c r="B46" s="48">
        <v>2</v>
      </c>
      <c r="C46" s="49">
        <v>1</v>
      </c>
      <c r="D46" s="50">
        <v>1</v>
      </c>
      <c r="E46" s="48">
        <v>1</v>
      </c>
      <c r="F46" s="67">
        <v>1</v>
      </c>
      <c r="G46" s="50" t="s">
        <v>45</v>
      </c>
      <c r="H46" s="37">
        <v>17</v>
      </c>
      <c r="I46" s="54">
        <v>0</v>
      </c>
      <c r="J46" s="54">
        <v>0</v>
      </c>
      <c r="K46" s="54">
        <v>0</v>
      </c>
      <c r="L46" s="54">
        <v>0</v>
      </c>
      <c r="Q46" s="129"/>
      <c r="R46" s="129"/>
    </row>
    <row r="47" spans="1:19" ht="26.25" hidden="1" customHeight="1" collapsed="1">
      <c r="A47" s="52">
        <v>2</v>
      </c>
      <c r="B47" s="48">
        <v>2</v>
      </c>
      <c r="C47" s="49">
        <v>1</v>
      </c>
      <c r="D47" s="50">
        <v>1</v>
      </c>
      <c r="E47" s="48">
        <v>1</v>
      </c>
      <c r="F47" s="51">
        <v>2</v>
      </c>
      <c r="G47" s="50" t="s">
        <v>46</v>
      </c>
      <c r="H47" s="37">
        <v>18</v>
      </c>
      <c r="I47" s="54">
        <v>0</v>
      </c>
      <c r="J47" s="54">
        <v>0</v>
      </c>
      <c r="K47" s="54">
        <v>0</v>
      </c>
      <c r="L47" s="54">
        <v>0</v>
      </c>
      <c r="Q47" s="129"/>
      <c r="R47" s="129"/>
    </row>
    <row r="48" spans="1:19" ht="26.25" hidden="1" customHeight="1" collapsed="1">
      <c r="A48" s="52">
        <v>2</v>
      </c>
      <c r="B48" s="48">
        <v>2</v>
      </c>
      <c r="C48" s="49">
        <v>1</v>
      </c>
      <c r="D48" s="50">
        <v>1</v>
      </c>
      <c r="E48" s="48">
        <v>1</v>
      </c>
      <c r="F48" s="51">
        <v>5</v>
      </c>
      <c r="G48" s="50" t="s">
        <v>47</v>
      </c>
      <c r="H48" s="37">
        <v>19</v>
      </c>
      <c r="I48" s="54">
        <v>0</v>
      </c>
      <c r="J48" s="54">
        <v>0</v>
      </c>
      <c r="K48" s="54">
        <v>0</v>
      </c>
      <c r="L48" s="54">
        <v>0</v>
      </c>
      <c r="Q48" s="129"/>
      <c r="R48" s="129"/>
    </row>
    <row r="49" spans="1:19" ht="27" hidden="1" customHeight="1" collapsed="1">
      <c r="A49" s="52">
        <v>2</v>
      </c>
      <c r="B49" s="48">
        <v>2</v>
      </c>
      <c r="C49" s="49">
        <v>1</v>
      </c>
      <c r="D49" s="50">
        <v>1</v>
      </c>
      <c r="E49" s="48">
        <v>1</v>
      </c>
      <c r="F49" s="51">
        <v>6</v>
      </c>
      <c r="G49" s="50" t="s">
        <v>48</v>
      </c>
      <c r="H49" s="37">
        <v>20</v>
      </c>
      <c r="I49" s="54">
        <v>0</v>
      </c>
      <c r="J49" s="54">
        <v>0</v>
      </c>
      <c r="K49" s="54">
        <v>0</v>
      </c>
      <c r="L49" s="54">
        <v>0</v>
      </c>
      <c r="Q49" s="129"/>
      <c r="R49" s="129"/>
    </row>
    <row r="50" spans="1:19" ht="26.25" hidden="1" customHeight="1" collapsed="1">
      <c r="A50" s="68">
        <v>2</v>
      </c>
      <c r="B50" s="43">
        <v>2</v>
      </c>
      <c r="C50" s="41">
        <v>1</v>
      </c>
      <c r="D50" s="42">
        <v>1</v>
      </c>
      <c r="E50" s="43">
        <v>1</v>
      </c>
      <c r="F50" s="44">
        <v>7</v>
      </c>
      <c r="G50" s="42" t="s">
        <v>49</v>
      </c>
      <c r="H50" s="37">
        <v>21</v>
      </c>
      <c r="I50" s="54">
        <v>0</v>
      </c>
      <c r="J50" s="54">
        <v>0</v>
      </c>
      <c r="K50" s="54">
        <v>0</v>
      </c>
      <c r="L50" s="54">
        <v>0</v>
      </c>
      <c r="Q50" s="129"/>
      <c r="R50" s="129"/>
    </row>
    <row r="51" spans="1:19" ht="15" hidden="1" customHeight="1" collapsed="1">
      <c r="A51" s="52">
        <v>2</v>
      </c>
      <c r="B51" s="48">
        <v>2</v>
      </c>
      <c r="C51" s="49">
        <v>1</v>
      </c>
      <c r="D51" s="50">
        <v>1</v>
      </c>
      <c r="E51" s="48">
        <v>1</v>
      </c>
      <c r="F51" s="51">
        <v>11</v>
      </c>
      <c r="G51" s="50" t="s">
        <v>50</v>
      </c>
      <c r="H51" s="37">
        <v>22</v>
      </c>
      <c r="I51" s="55">
        <v>0</v>
      </c>
      <c r="J51" s="54">
        <v>0</v>
      </c>
      <c r="K51" s="54">
        <v>0</v>
      </c>
      <c r="L51" s="54">
        <v>0</v>
      </c>
      <c r="Q51" s="129"/>
      <c r="R51" s="129"/>
    </row>
    <row r="52" spans="1:19" ht="15.75" hidden="1" customHeight="1" collapsed="1">
      <c r="A52" s="60">
        <v>2</v>
      </c>
      <c r="B52" s="69">
        <v>2</v>
      </c>
      <c r="C52" s="70">
        <v>1</v>
      </c>
      <c r="D52" s="70">
        <v>1</v>
      </c>
      <c r="E52" s="70">
        <v>1</v>
      </c>
      <c r="F52" s="71">
        <v>12</v>
      </c>
      <c r="G52" s="72" t="s">
        <v>51</v>
      </c>
      <c r="H52" s="37">
        <v>23</v>
      </c>
      <c r="I52" s="73">
        <v>0</v>
      </c>
      <c r="J52" s="54">
        <v>0</v>
      </c>
      <c r="K52" s="54">
        <v>0</v>
      </c>
      <c r="L52" s="54">
        <v>0</v>
      </c>
      <c r="Q52" s="129"/>
      <c r="R52" s="129"/>
    </row>
    <row r="53" spans="1:19" ht="25.5" hidden="1" customHeight="1" collapsed="1">
      <c r="A53" s="52">
        <v>2</v>
      </c>
      <c r="B53" s="48">
        <v>2</v>
      </c>
      <c r="C53" s="49">
        <v>1</v>
      </c>
      <c r="D53" s="49">
        <v>1</v>
      </c>
      <c r="E53" s="49">
        <v>1</v>
      </c>
      <c r="F53" s="51">
        <v>14</v>
      </c>
      <c r="G53" s="74" t="s">
        <v>52</v>
      </c>
      <c r="H53" s="37">
        <v>24</v>
      </c>
      <c r="I53" s="55">
        <v>0</v>
      </c>
      <c r="J53" s="55">
        <v>0</v>
      </c>
      <c r="K53" s="55">
        <v>0</v>
      </c>
      <c r="L53" s="55">
        <v>0</v>
      </c>
      <c r="Q53" s="129"/>
      <c r="R53" s="129"/>
    </row>
    <row r="54" spans="1:19" ht="27.75" hidden="1" customHeight="1" collapsed="1">
      <c r="A54" s="52">
        <v>2</v>
      </c>
      <c r="B54" s="48">
        <v>2</v>
      </c>
      <c r="C54" s="49">
        <v>1</v>
      </c>
      <c r="D54" s="49">
        <v>1</v>
      </c>
      <c r="E54" s="49">
        <v>1</v>
      </c>
      <c r="F54" s="51">
        <v>15</v>
      </c>
      <c r="G54" s="50" t="s">
        <v>53</v>
      </c>
      <c r="H54" s="37">
        <v>25</v>
      </c>
      <c r="I54" s="55">
        <v>0</v>
      </c>
      <c r="J54" s="54">
        <v>0</v>
      </c>
      <c r="K54" s="54">
        <v>0</v>
      </c>
      <c r="L54" s="54">
        <v>0</v>
      </c>
      <c r="Q54" s="129"/>
      <c r="R54" s="129"/>
    </row>
    <row r="55" spans="1:19" ht="15.75" hidden="1" customHeight="1">
      <c r="A55" s="52">
        <v>2</v>
      </c>
      <c r="B55" s="48">
        <v>2</v>
      </c>
      <c r="C55" s="49">
        <v>1</v>
      </c>
      <c r="D55" s="49">
        <v>1</v>
      </c>
      <c r="E55" s="49">
        <v>1</v>
      </c>
      <c r="F55" s="51">
        <v>16</v>
      </c>
      <c r="G55" s="50" t="s">
        <v>54</v>
      </c>
      <c r="H55" s="37">
        <v>26</v>
      </c>
      <c r="I55" s="55">
        <v>1779</v>
      </c>
      <c r="J55" s="54">
        <v>1479</v>
      </c>
      <c r="K55" s="54">
        <v>613.05999999999995</v>
      </c>
      <c r="L55" s="54">
        <v>613.05999999999995</v>
      </c>
      <c r="Q55" s="129"/>
      <c r="R55" s="129"/>
    </row>
    <row r="56" spans="1:19" ht="27.75" hidden="1" customHeight="1" collapsed="1">
      <c r="A56" s="52">
        <v>2</v>
      </c>
      <c r="B56" s="48">
        <v>2</v>
      </c>
      <c r="C56" s="49">
        <v>1</v>
      </c>
      <c r="D56" s="49">
        <v>1</v>
      </c>
      <c r="E56" s="49">
        <v>1</v>
      </c>
      <c r="F56" s="51">
        <v>17</v>
      </c>
      <c r="G56" s="50" t="s">
        <v>55</v>
      </c>
      <c r="H56" s="37">
        <v>27</v>
      </c>
      <c r="I56" s="55">
        <v>0</v>
      </c>
      <c r="J56" s="55">
        <v>0</v>
      </c>
      <c r="K56" s="55">
        <v>0</v>
      </c>
      <c r="L56" s="55">
        <v>0</v>
      </c>
      <c r="Q56" s="129"/>
      <c r="R56" s="129"/>
    </row>
    <row r="57" spans="1:19" ht="14.25" hidden="1" customHeight="1" collapsed="1">
      <c r="A57" s="52">
        <v>2</v>
      </c>
      <c r="B57" s="48">
        <v>2</v>
      </c>
      <c r="C57" s="49">
        <v>1</v>
      </c>
      <c r="D57" s="49">
        <v>1</v>
      </c>
      <c r="E57" s="49">
        <v>1</v>
      </c>
      <c r="F57" s="51">
        <v>20</v>
      </c>
      <c r="G57" s="50" t="s">
        <v>56</v>
      </c>
      <c r="H57" s="37">
        <v>28</v>
      </c>
      <c r="I57" s="55">
        <v>0</v>
      </c>
      <c r="J57" s="54">
        <v>0</v>
      </c>
      <c r="K57" s="54">
        <v>0</v>
      </c>
      <c r="L57" s="54">
        <v>0</v>
      </c>
      <c r="Q57" s="129"/>
      <c r="R57" s="129"/>
    </row>
    <row r="58" spans="1:19" ht="27.75" hidden="1" customHeight="1">
      <c r="A58" s="52">
        <v>2</v>
      </c>
      <c r="B58" s="48">
        <v>2</v>
      </c>
      <c r="C58" s="49">
        <v>1</v>
      </c>
      <c r="D58" s="49">
        <v>1</v>
      </c>
      <c r="E58" s="49">
        <v>1</v>
      </c>
      <c r="F58" s="51">
        <v>21</v>
      </c>
      <c r="G58" s="50" t="s">
        <v>57</v>
      </c>
      <c r="H58" s="37">
        <v>29</v>
      </c>
      <c r="I58" s="55">
        <v>689</v>
      </c>
      <c r="J58" s="54">
        <v>589</v>
      </c>
      <c r="K58" s="54">
        <v>165.86</v>
      </c>
      <c r="L58" s="54">
        <v>165.86</v>
      </c>
      <c r="Q58" s="129"/>
      <c r="R58" s="129"/>
    </row>
    <row r="59" spans="1:19" ht="12" hidden="1" customHeight="1" collapsed="1">
      <c r="A59" s="52">
        <v>2</v>
      </c>
      <c r="B59" s="48">
        <v>2</v>
      </c>
      <c r="C59" s="49">
        <v>1</v>
      </c>
      <c r="D59" s="49">
        <v>1</v>
      </c>
      <c r="E59" s="49">
        <v>1</v>
      </c>
      <c r="F59" s="51">
        <v>22</v>
      </c>
      <c r="G59" s="50" t="s">
        <v>58</v>
      </c>
      <c r="H59" s="37">
        <v>30</v>
      </c>
      <c r="I59" s="55">
        <v>0</v>
      </c>
      <c r="J59" s="54">
        <v>0</v>
      </c>
      <c r="K59" s="54">
        <v>0</v>
      </c>
      <c r="L59" s="54">
        <v>0</v>
      </c>
      <c r="Q59" s="129"/>
      <c r="R59" s="129"/>
    </row>
    <row r="60" spans="1:19" ht="15" customHeight="1">
      <c r="A60" s="52">
        <v>2</v>
      </c>
      <c r="B60" s="48">
        <v>2</v>
      </c>
      <c r="C60" s="49">
        <v>1</v>
      </c>
      <c r="D60" s="49">
        <v>1</v>
      </c>
      <c r="E60" s="49">
        <v>1</v>
      </c>
      <c r="F60" s="51">
        <v>30</v>
      </c>
      <c r="G60" s="50" t="s">
        <v>59</v>
      </c>
      <c r="H60" s="37">
        <v>31</v>
      </c>
      <c r="I60" s="55">
        <v>5373</v>
      </c>
      <c r="J60" s="54">
        <v>3973</v>
      </c>
      <c r="K60" s="54">
        <v>105.27</v>
      </c>
      <c r="L60" s="54">
        <v>105.27</v>
      </c>
      <c r="Q60" s="129"/>
      <c r="R60" s="129"/>
    </row>
    <row r="61" spans="1:19" ht="14.25" hidden="1" customHeight="1" collapsed="1">
      <c r="A61" s="75">
        <v>2</v>
      </c>
      <c r="B61" s="76">
        <v>3</v>
      </c>
      <c r="C61" s="40"/>
      <c r="D61" s="41"/>
      <c r="E61" s="41"/>
      <c r="F61" s="44"/>
      <c r="G61" s="77" t="s">
        <v>60</v>
      </c>
      <c r="H61" s="37">
        <v>32</v>
      </c>
      <c r="I61" s="58">
        <f>I62</f>
        <v>0</v>
      </c>
      <c r="J61" s="58">
        <f>J62</f>
        <v>0</v>
      </c>
      <c r="K61" s="58">
        <f>K62</f>
        <v>0</v>
      </c>
      <c r="L61" s="58">
        <f>L62</f>
        <v>0</v>
      </c>
    </row>
    <row r="62" spans="1:19" ht="13.5" hidden="1" customHeight="1" collapsed="1">
      <c r="A62" s="52">
        <v>2</v>
      </c>
      <c r="B62" s="48">
        <v>3</v>
      </c>
      <c r="C62" s="49">
        <v>1</v>
      </c>
      <c r="D62" s="49"/>
      <c r="E62" s="49"/>
      <c r="F62" s="51"/>
      <c r="G62" s="50" t="s">
        <v>61</v>
      </c>
      <c r="H62" s="37">
        <v>33</v>
      </c>
      <c r="I62" s="38">
        <f>SUM(I63+I68+I73)</f>
        <v>0</v>
      </c>
      <c r="J62" s="78">
        <f>SUM(J63+J68+J73)</f>
        <v>0</v>
      </c>
      <c r="K62" s="39">
        <f>SUM(K63+K68+K73)</f>
        <v>0</v>
      </c>
      <c r="L62" s="38">
        <f>SUM(L63+L68+L73)</f>
        <v>0</v>
      </c>
      <c r="Q62" s="129"/>
      <c r="S62" s="129"/>
    </row>
    <row r="63" spans="1:19" ht="15" hidden="1" customHeight="1" collapsed="1">
      <c r="A63" s="52">
        <v>2</v>
      </c>
      <c r="B63" s="48">
        <v>3</v>
      </c>
      <c r="C63" s="49">
        <v>1</v>
      </c>
      <c r="D63" s="49">
        <v>1</v>
      </c>
      <c r="E63" s="49"/>
      <c r="F63" s="51"/>
      <c r="G63" s="50" t="s">
        <v>62</v>
      </c>
      <c r="H63" s="37">
        <v>34</v>
      </c>
      <c r="I63" s="38">
        <f>I64</f>
        <v>0</v>
      </c>
      <c r="J63" s="78">
        <f>J64</f>
        <v>0</v>
      </c>
      <c r="K63" s="39">
        <f>K64</f>
        <v>0</v>
      </c>
      <c r="L63" s="38">
        <f>L64</f>
        <v>0</v>
      </c>
      <c r="Q63" s="129"/>
      <c r="R63" s="129"/>
    </row>
    <row r="64" spans="1:19" ht="13.5" hidden="1" customHeight="1" collapsed="1">
      <c r="A64" s="52">
        <v>2</v>
      </c>
      <c r="B64" s="48">
        <v>3</v>
      </c>
      <c r="C64" s="49">
        <v>1</v>
      </c>
      <c r="D64" s="49">
        <v>1</v>
      </c>
      <c r="E64" s="49">
        <v>1</v>
      </c>
      <c r="F64" s="51"/>
      <c r="G64" s="50" t="s">
        <v>62</v>
      </c>
      <c r="H64" s="37">
        <v>35</v>
      </c>
      <c r="I64" s="38">
        <f>SUM(I65:I67)</f>
        <v>0</v>
      </c>
      <c r="J64" s="78">
        <f>SUM(J65:J67)</f>
        <v>0</v>
      </c>
      <c r="K64" s="39">
        <f>SUM(K65:K67)</f>
        <v>0</v>
      </c>
      <c r="L64" s="38">
        <f>SUM(L65:L67)</f>
        <v>0</v>
      </c>
      <c r="Q64" s="129"/>
      <c r="R64" s="129"/>
    </row>
    <row r="65" spans="1:18" s="130" customFormat="1" ht="25.5" hidden="1" customHeight="1" collapsed="1">
      <c r="A65" s="52">
        <v>2</v>
      </c>
      <c r="B65" s="48">
        <v>3</v>
      </c>
      <c r="C65" s="49">
        <v>1</v>
      </c>
      <c r="D65" s="49">
        <v>1</v>
      </c>
      <c r="E65" s="49">
        <v>1</v>
      </c>
      <c r="F65" s="51">
        <v>1</v>
      </c>
      <c r="G65" s="50" t="s">
        <v>63</v>
      </c>
      <c r="H65" s="37">
        <v>36</v>
      </c>
      <c r="I65" s="55">
        <v>0</v>
      </c>
      <c r="J65" s="55">
        <v>0</v>
      </c>
      <c r="K65" s="55">
        <v>0</v>
      </c>
      <c r="L65" s="55">
        <v>0</v>
      </c>
      <c r="Q65" s="129"/>
      <c r="R65" s="129"/>
    </row>
    <row r="66" spans="1:18" ht="19.5" hidden="1" customHeight="1" collapsed="1">
      <c r="A66" s="52">
        <v>2</v>
      </c>
      <c r="B66" s="43">
        <v>3</v>
      </c>
      <c r="C66" s="41">
        <v>1</v>
      </c>
      <c r="D66" s="41">
        <v>1</v>
      </c>
      <c r="E66" s="41">
        <v>1</v>
      </c>
      <c r="F66" s="44">
        <v>2</v>
      </c>
      <c r="G66" s="42" t="s">
        <v>64</v>
      </c>
      <c r="H66" s="37">
        <v>37</v>
      </c>
      <c r="I66" s="53">
        <v>0</v>
      </c>
      <c r="J66" s="53">
        <v>0</v>
      </c>
      <c r="K66" s="53">
        <v>0</v>
      </c>
      <c r="L66" s="53">
        <v>0</v>
      </c>
      <c r="Q66" s="129"/>
      <c r="R66" s="129"/>
    </row>
    <row r="67" spans="1:18" ht="16.5" hidden="1" customHeight="1" collapsed="1">
      <c r="A67" s="48">
        <v>2</v>
      </c>
      <c r="B67" s="49">
        <v>3</v>
      </c>
      <c r="C67" s="49">
        <v>1</v>
      </c>
      <c r="D67" s="49">
        <v>1</v>
      </c>
      <c r="E67" s="49">
        <v>1</v>
      </c>
      <c r="F67" s="51">
        <v>3</v>
      </c>
      <c r="G67" s="50" t="s">
        <v>65</v>
      </c>
      <c r="H67" s="37">
        <v>38</v>
      </c>
      <c r="I67" s="55">
        <v>0</v>
      </c>
      <c r="J67" s="55">
        <v>0</v>
      </c>
      <c r="K67" s="55">
        <v>0</v>
      </c>
      <c r="L67" s="55">
        <v>0</v>
      </c>
      <c r="Q67" s="129"/>
      <c r="R67" s="129"/>
    </row>
    <row r="68" spans="1:18" ht="29.25" hidden="1" customHeight="1" collapsed="1">
      <c r="A68" s="43">
        <v>2</v>
      </c>
      <c r="B68" s="41">
        <v>3</v>
      </c>
      <c r="C68" s="41">
        <v>1</v>
      </c>
      <c r="D68" s="41">
        <v>2</v>
      </c>
      <c r="E68" s="41"/>
      <c r="F68" s="44"/>
      <c r="G68" s="42" t="s">
        <v>66</v>
      </c>
      <c r="H68" s="37">
        <v>39</v>
      </c>
      <c r="I68" s="58">
        <f>I69</f>
        <v>0</v>
      </c>
      <c r="J68" s="79">
        <f>J69</f>
        <v>0</v>
      </c>
      <c r="K68" s="59">
        <f>K69</f>
        <v>0</v>
      </c>
      <c r="L68" s="59">
        <f>L69</f>
        <v>0</v>
      </c>
      <c r="Q68" s="129"/>
      <c r="R68" s="129"/>
    </row>
    <row r="69" spans="1:18" ht="27" hidden="1" customHeight="1" collapsed="1">
      <c r="A69" s="61">
        <v>2</v>
      </c>
      <c r="B69" s="62">
        <v>3</v>
      </c>
      <c r="C69" s="62">
        <v>1</v>
      </c>
      <c r="D69" s="62">
        <v>2</v>
      </c>
      <c r="E69" s="62">
        <v>1</v>
      </c>
      <c r="F69" s="64"/>
      <c r="G69" s="42" t="s">
        <v>66</v>
      </c>
      <c r="H69" s="37">
        <v>40</v>
      </c>
      <c r="I69" s="47">
        <f>SUM(I70:I72)</f>
        <v>0</v>
      </c>
      <c r="J69" s="80">
        <f>SUM(J70:J72)</f>
        <v>0</v>
      </c>
      <c r="K69" s="46">
        <f>SUM(K70:K72)</f>
        <v>0</v>
      </c>
      <c r="L69" s="39">
        <f>SUM(L70:L72)</f>
        <v>0</v>
      </c>
      <c r="Q69" s="129"/>
      <c r="R69" s="129"/>
    </row>
    <row r="70" spans="1:18" s="130" customFormat="1" ht="27" hidden="1" customHeight="1" collapsed="1">
      <c r="A70" s="48">
        <v>2</v>
      </c>
      <c r="B70" s="49">
        <v>3</v>
      </c>
      <c r="C70" s="49">
        <v>1</v>
      </c>
      <c r="D70" s="49">
        <v>2</v>
      </c>
      <c r="E70" s="49">
        <v>1</v>
      </c>
      <c r="F70" s="51">
        <v>1</v>
      </c>
      <c r="G70" s="52" t="s">
        <v>63</v>
      </c>
      <c r="H70" s="37">
        <v>41</v>
      </c>
      <c r="I70" s="55">
        <v>0</v>
      </c>
      <c r="J70" s="55">
        <v>0</v>
      </c>
      <c r="K70" s="55">
        <v>0</v>
      </c>
      <c r="L70" s="55">
        <v>0</v>
      </c>
      <c r="Q70" s="129"/>
      <c r="R70" s="129"/>
    </row>
    <row r="71" spans="1:18" ht="16.5" hidden="1" customHeight="1" collapsed="1">
      <c r="A71" s="48">
        <v>2</v>
      </c>
      <c r="B71" s="49">
        <v>3</v>
      </c>
      <c r="C71" s="49">
        <v>1</v>
      </c>
      <c r="D71" s="49">
        <v>2</v>
      </c>
      <c r="E71" s="49">
        <v>1</v>
      </c>
      <c r="F71" s="51">
        <v>2</v>
      </c>
      <c r="G71" s="52" t="s">
        <v>64</v>
      </c>
      <c r="H71" s="37">
        <v>42</v>
      </c>
      <c r="I71" s="55">
        <v>0</v>
      </c>
      <c r="J71" s="55">
        <v>0</v>
      </c>
      <c r="K71" s="55">
        <v>0</v>
      </c>
      <c r="L71" s="55">
        <v>0</v>
      </c>
      <c r="Q71" s="129"/>
      <c r="R71" s="129"/>
    </row>
    <row r="72" spans="1:18" ht="15" hidden="1" customHeight="1" collapsed="1">
      <c r="A72" s="48">
        <v>2</v>
      </c>
      <c r="B72" s="49">
        <v>3</v>
      </c>
      <c r="C72" s="49">
        <v>1</v>
      </c>
      <c r="D72" s="49">
        <v>2</v>
      </c>
      <c r="E72" s="49">
        <v>1</v>
      </c>
      <c r="F72" s="51">
        <v>3</v>
      </c>
      <c r="G72" s="52" t="s">
        <v>65</v>
      </c>
      <c r="H72" s="37">
        <v>43</v>
      </c>
      <c r="I72" s="55">
        <v>0</v>
      </c>
      <c r="J72" s="55">
        <v>0</v>
      </c>
      <c r="K72" s="55">
        <v>0</v>
      </c>
      <c r="L72" s="55">
        <v>0</v>
      </c>
      <c r="Q72" s="129"/>
      <c r="R72" s="129"/>
    </row>
    <row r="73" spans="1:18" ht="27.75" hidden="1" customHeight="1" collapsed="1">
      <c r="A73" s="48">
        <v>2</v>
      </c>
      <c r="B73" s="49">
        <v>3</v>
      </c>
      <c r="C73" s="49">
        <v>1</v>
      </c>
      <c r="D73" s="49">
        <v>3</v>
      </c>
      <c r="E73" s="49"/>
      <c r="F73" s="51"/>
      <c r="G73" s="52" t="s">
        <v>67</v>
      </c>
      <c r="H73" s="37">
        <v>44</v>
      </c>
      <c r="I73" s="38">
        <f>I74</f>
        <v>0</v>
      </c>
      <c r="J73" s="78">
        <f>J74</f>
        <v>0</v>
      </c>
      <c r="K73" s="39">
        <f>K74</f>
        <v>0</v>
      </c>
      <c r="L73" s="39">
        <f>L74</f>
        <v>0</v>
      </c>
      <c r="Q73" s="129"/>
      <c r="R73" s="129"/>
    </row>
    <row r="74" spans="1:18" ht="26.25" hidden="1" customHeight="1" collapsed="1">
      <c r="A74" s="48">
        <v>2</v>
      </c>
      <c r="B74" s="49">
        <v>3</v>
      </c>
      <c r="C74" s="49">
        <v>1</v>
      </c>
      <c r="D74" s="49">
        <v>3</v>
      </c>
      <c r="E74" s="49">
        <v>1</v>
      </c>
      <c r="F74" s="51"/>
      <c r="G74" s="52" t="s">
        <v>68</v>
      </c>
      <c r="H74" s="37">
        <v>45</v>
      </c>
      <c r="I74" s="38">
        <f>SUM(I75:I77)</f>
        <v>0</v>
      </c>
      <c r="J74" s="78">
        <f>SUM(J75:J77)</f>
        <v>0</v>
      </c>
      <c r="K74" s="39">
        <f>SUM(K75:K77)</f>
        <v>0</v>
      </c>
      <c r="L74" s="39">
        <f>SUM(L75:L77)</f>
        <v>0</v>
      </c>
      <c r="Q74" s="129"/>
      <c r="R74" s="129"/>
    </row>
    <row r="75" spans="1:18" ht="15" hidden="1" customHeight="1" collapsed="1">
      <c r="A75" s="43">
        <v>2</v>
      </c>
      <c r="B75" s="41">
        <v>3</v>
      </c>
      <c r="C75" s="41">
        <v>1</v>
      </c>
      <c r="D75" s="41">
        <v>3</v>
      </c>
      <c r="E75" s="41">
        <v>1</v>
      </c>
      <c r="F75" s="44">
        <v>1</v>
      </c>
      <c r="G75" s="68" t="s">
        <v>69</v>
      </c>
      <c r="H75" s="37">
        <v>46</v>
      </c>
      <c r="I75" s="53">
        <v>0</v>
      </c>
      <c r="J75" s="53">
        <v>0</v>
      </c>
      <c r="K75" s="53">
        <v>0</v>
      </c>
      <c r="L75" s="53">
        <v>0</v>
      </c>
      <c r="Q75" s="129"/>
      <c r="R75" s="129"/>
    </row>
    <row r="76" spans="1:18" ht="16.5" hidden="1" customHeight="1" collapsed="1">
      <c r="A76" s="48">
        <v>2</v>
      </c>
      <c r="B76" s="49">
        <v>3</v>
      </c>
      <c r="C76" s="49">
        <v>1</v>
      </c>
      <c r="D76" s="49">
        <v>3</v>
      </c>
      <c r="E76" s="49">
        <v>1</v>
      </c>
      <c r="F76" s="51">
        <v>2</v>
      </c>
      <c r="G76" s="52" t="s">
        <v>70</v>
      </c>
      <c r="H76" s="37">
        <v>47</v>
      </c>
      <c r="I76" s="55">
        <v>0</v>
      </c>
      <c r="J76" s="55">
        <v>0</v>
      </c>
      <c r="K76" s="55">
        <v>0</v>
      </c>
      <c r="L76" s="55">
        <v>0</v>
      </c>
      <c r="Q76" s="129"/>
      <c r="R76" s="129"/>
    </row>
    <row r="77" spans="1:18" ht="17.25" hidden="1" customHeight="1" collapsed="1">
      <c r="A77" s="43">
        <v>2</v>
      </c>
      <c r="B77" s="41">
        <v>3</v>
      </c>
      <c r="C77" s="41">
        <v>1</v>
      </c>
      <c r="D77" s="41">
        <v>3</v>
      </c>
      <c r="E77" s="41">
        <v>1</v>
      </c>
      <c r="F77" s="44">
        <v>3</v>
      </c>
      <c r="G77" s="68" t="s">
        <v>71</v>
      </c>
      <c r="H77" s="37">
        <v>48</v>
      </c>
      <c r="I77" s="53">
        <v>0</v>
      </c>
      <c r="J77" s="53">
        <v>0</v>
      </c>
      <c r="K77" s="53">
        <v>0</v>
      </c>
      <c r="L77" s="53">
        <v>0</v>
      </c>
      <c r="Q77" s="129"/>
      <c r="R77" s="129"/>
    </row>
    <row r="78" spans="1:18" ht="12.75" hidden="1" customHeight="1" collapsed="1">
      <c r="A78" s="43">
        <v>2</v>
      </c>
      <c r="B78" s="41">
        <v>3</v>
      </c>
      <c r="C78" s="41">
        <v>2</v>
      </c>
      <c r="D78" s="41"/>
      <c r="E78" s="41"/>
      <c r="F78" s="44"/>
      <c r="G78" s="68" t="s">
        <v>72</v>
      </c>
      <c r="H78" s="37">
        <v>49</v>
      </c>
      <c r="I78" s="38">
        <f t="shared" ref="I78:L79" si="3">I79</f>
        <v>0</v>
      </c>
      <c r="J78" s="38">
        <f t="shared" si="3"/>
        <v>0</v>
      </c>
      <c r="K78" s="38">
        <f t="shared" si="3"/>
        <v>0</v>
      </c>
      <c r="L78" s="38">
        <f t="shared" si="3"/>
        <v>0</v>
      </c>
    </row>
    <row r="79" spans="1:18" ht="12" hidden="1" customHeight="1" collapsed="1">
      <c r="A79" s="43">
        <v>2</v>
      </c>
      <c r="B79" s="41">
        <v>3</v>
      </c>
      <c r="C79" s="41">
        <v>2</v>
      </c>
      <c r="D79" s="41">
        <v>1</v>
      </c>
      <c r="E79" s="41"/>
      <c r="F79" s="44"/>
      <c r="G79" s="68" t="s">
        <v>72</v>
      </c>
      <c r="H79" s="37">
        <v>50</v>
      </c>
      <c r="I79" s="38">
        <f t="shared" si="3"/>
        <v>0</v>
      </c>
      <c r="J79" s="38">
        <f t="shared" si="3"/>
        <v>0</v>
      </c>
      <c r="K79" s="38">
        <f t="shared" si="3"/>
        <v>0</v>
      </c>
      <c r="L79" s="38">
        <f t="shared" si="3"/>
        <v>0</v>
      </c>
    </row>
    <row r="80" spans="1:18" ht="15.75" hidden="1" customHeight="1" collapsed="1">
      <c r="A80" s="43">
        <v>2</v>
      </c>
      <c r="B80" s="41">
        <v>3</v>
      </c>
      <c r="C80" s="41">
        <v>2</v>
      </c>
      <c r="D80" s="41">
        <v>1</v>
      </c>
      <c r="E80" s="41">
        <v>1</v>
      </c>
      <c r="F80" s="44"/>
      <c r="G80" s="68" t="s">
        <v>72</v>
      </c>
      <c r="H80" s="37">
        <v>51</v>
      </c>
      <c r="I80" s="38">
        <f>SUM(I81)</f>
        <v>0</v>
      </c>
      <c r="J80" s="38">
        <f>SUM(J81)</f>
        <v>0</v>
      </c>
      <c r="K80" s="38">
        <f>SUM(K81)</f>
        <v>0</v>
      </c>
      <c r="L80" s="38">
        <f>SUM(L81)</f>
        <v>0</v>
      </c>
    </row>
    <row r="81" spans="1:12" ht="13.5" hidden="1" customHeight="1" collapsed="1">
      <c r="A81" s="43">
        <v>2</v>
      </c>
      <c r="B81" s="41">
        <v>3</v>
      </c>
      <c r="C81" s="41">
        <v>2</v>
      </c>
      <c r="D81" s="41">
        <v>1</v>
      </c>
      <c r="E81" s="41">
        <v>1</v>
      </c>
      <c r="F81" s="44">
        <v>1</v>
      </c>
      <c r="G81" s="68" t="s">
        <v>72</v>
      </c>
      <c r="H81" s="37">
        <v>52</v>
      </c>
      <c r="I81" s="55">
        <v>0</v>
      </c>
      <c r="J81" s="55">
        <v>0</v>
      </c>
      <c r="K81" s="55">
        <v>0</v>
      </c>
      <c r="L81" s="55">
        <v>0</v>
      </c>
    </row>
    <row r="82" spans="1:12" ht="16.5" hidden="1" customHeight="1" collapsed="1">
      <c r="A82" s="33">
        <v>2</v>
      </c>
      <c r="B82" s="34">
        <v>4</v>
      </c>
      <c r="C82" s="34"/>
      <c r="D82" s="34"/>
      <c r="E82" s="34"/>
      <c r="F82" s="36"/>
      <c r="G82" s="81" t="s">
        <v>73</v>
      </c>
      <c r="H82" s="37">
        <v>53</v>
      </c>
      <c r="I82" s="38">
        <f t="shared" ref="I82:L84" si="4">I83</f>
        <v>0</v>
      </c>
      <c r="J82" s="78">
        <f t="shared" si="4"/>
        <v>0</v>
      </c>
      <c r="K82" s="39">
        <f t="shared" si="4"/>
        <v>0</v>
      </c>
      <c r="L82" s="39">
        <f t="shared" si="4"/>
        <v>0</v>
      </c>
    </row>
    <row r="83" spans="1:12" ht="15.75" hidden="1" customHeight="1" collapsed="1">
      <c r="A83" s="48">
        <v>2</v>
      </c>
      <c r="B83" s="49">
        <v>4</v>
      </c>
      <c r="C83" s="49">
        <v>1</v>
      </c>
      <c r="D83" s="49"/>
      <c r="E83" s="49"/>
      <c r="F83" s="51"/>
      <c r="G83" s="52" t="s">
        <v>74</v>
      </c>
      <c r="H83" s="37">
        <v>54</v>
      </c>
      <c r="I83" s="38">
        <f t="shared" si="4"/>
        <v>0</v>
      </c>
      <c r="J83" s="78">
        <f t="shared" si="4"/>
        <v>0</v>
      </c>
      <c r="K83" s="39">
        <f t="shared" si="4"/>
        <v>0</v>
      </c>
      <c r="L83" s="39">
        <f t="shared" si="4"/>
        <v>0</v>
      </c>
    </row>
    <row r="84" spans="1:12" ht="17.25" hidden="1" customHeight="1" collapsed="1">
      <c r="A84" s="48">
        <v>2</v>
      </c>
      <c r="B84" s="49">
        <v>4</v>
      </c>
      <c r="C84" s="49">
        <v>1</v>
      </c>
      <c r="D84" s="49">
        <v>1</v>
      </c>
      <c r="E84" s="49"/>
      <c r="F84" s="51"/>
      <c r="G84" s="52" t="s">
        <v>74</v>
      </c>
      <c r="H84" s="37">
        <v>55</v>
      </c>
      <c r="I84" s="38">
        <f t="shared" si="4"/>
        <v>0</v>
      </c>
      <c r="J84" s="78">
        <f t="shared" si="4"/>
        <v>0</v>
      </c>
      <c r="K84" s="39">
        <f t="shared" si="4"/>
        <v>0</v>
      </c>
      <c r="L84" s="39">
        <f t="shared" si="4"/>
        <v>0</v>
      </c>
    </row>
    <row r="85" spans="1:12" ht="18" hidden="1" customHeight="1" collapsed="1">
      <c r="A85" s="48">
        <v>2</v>
      </c>
      <c r="B85" s="49">
        <v>4</v>
      </c>
      <c r="C85" s="49">
        <v>1</v>
      </c>
      <c r="D85" s="49">
        <v>1</v>
      </c>
      <c r="E85" s="49">
        <v>1</v>
      </c>
      <c r="F85" s="51"/>
      <c r="G85" s="52" t="s">
        <v>74</v>
      </c>
      <c r="H85" s="37">
        <v>56</v>
      </c>
      <c r="I85" s="38">
        <f>SUM(I86:I88)</f>
        <v>0</v>
      </c>
      <c r="J85" s="78">
        <f>SUM(J86:J88)</f>
        <v>0</v>
      </c>
      <c r="K85" s="39">
        <f>SUM(K86:K88)</f>
        <v>0</v>
      </c>
      <c r="L85" s="39">
        <f>SUM(L86:L88)</f>
        <v>0</v>
      </c>
    </row>
    <row r="86" spans="1:12" ht="14.25" hidden="1" customHeight="1" collapsed="1">
      <c r="A86" s="48">
        <v>2</v>
      </c>
      <c r="B86" s="49">
        <v>4</v>
      </c>
      <c r="C86" s="49">
        <v>1</v>
      </c>
      <c r="D86" s="49">
        <v>1</v>
      </c>
      <c r="E86" s="49">
        <v>1</v>
      </c>
      <c r="F86" s="51">
        <v>1</v>
      </c>
      <c r="G86" s="52" t="s">
        <v>75</v>
      </c>
      <c r="H86" s="37">
        <v>57</v>
      </c>
      <c r="I86" s="55">
        <v>0</v>
      </c>
      <c r="J86" s="55">
        <v>0</v>
      </c>
      <c r="K86" s="55">
        <v>0</v>
      </c>
      <c r="L86" s="55">
        <v>0</v>
      </c>
    </row>
    <row r="87" spans="1:12" ht="13.5" hidden="1" customHeight="1" collapsed="1">
      <c r="A87" s="48">
        <v>2</v>
      </c>
      <c r="B87" s="48">
        <v>4</v>
      </c>
      <c r="C87" s="48">
        <v>1</v>
      </c>
      <c r="D87" s="49">
        <v>1</v>
      </c>
      <c r="E87" s="49">
        <v>1</v>
      </c>
      <c r="F87" s="82">
        <v>2</v>
      </c>
      <c r="G87" s="50" t="s">
        <v>76</v>
      </c>
      <c r="H87" s="37">
        <v>58</v>
      </c>
      <c r="I87" s="55">
        <v>0</v>
      </c>
      <c r="J87" s="55">
        <v>0</v>
      </c>
      <c r="K87" s="55">
        <v>0</v>
      </c>
      <c r="L87" s="55">
        <v>0</v>
      </c>
    </row>
    <row r="88" spans="1:12" hidden="1" collapsed="1">
      <c r="A88" s="48">
        <v>2</v>
      </c>
      <c r="B88" s="49">
        <v>4</v>
      </c>
      <c r="C88" s="48">
        <v>1</v>
      </c>
      <c r="D88" s="49">
        <v>1</v>
      </c>
      <c r="E88" s="49">
        <v>1</v>
      </c>
      <c r="F88" s="82">
        <v>3</v>
      </c>
      <c r="G88" s="50" t="s">
        <v>77</v>
      </c>
      <c r="H88" s="37">
        <v>59</v>
      </c>
      <c r="I88" s="55">
        <v>0</v>
      </c>
      <c r="J88" s="55">
        <v>0</v>
      </c>
      <c r="K88" s="55">
        <v>0</v>
      </c>
      <c r="L88" s="55">
        <v>0</v>
      </c>
    </row>
    <row r="89" spans="1:12" hidden="1" collapsed="1">
      <c r="A89" s="33">
        <v>2</v>
      </c>
      <c r="B89" s="34">
        <v>5</v>
      </c>
      <c r="C89" s="33"/>
      <c r="D89" s="34"/>
      <c r="E89" s="34"/>
      <c r="F89" s="83"/>
      <c r="G89" s="35" t="s">
        <v>78</v>
      </c>
      <c r="H89" s="37">
        <v>60</v>
      </c>
      <c r="I89" s="38">
        <f>SUM(I90+I95+I100)</f>
        <v>0</v>
      </c>
      <c r="J89" s="78">
        <f>SUM(J90+J95+J100)</f>
        <v>0</v>
      </c>
      <c r="K89" s="39">
        <f>SUM(K90+K95+K100)</f>
        <v>0</v>
      </c>
      <c r="L89" s="39">
        <f>SUM(L90+L95+L100)</f>
        <v>0</v>
      </c>
    </row>
    <row r="90" spans="1:12" hidden="1" collapsed="1">
      <c r="A90" s="43">
        <v>2</v>
      </c>
      <c r="B90" s="41">
        <v>5</v>
      </c>
      <c r="C90" s="43">
        <v>1</v>
      </c>
      <c r="D90" s="41"/>
      <c r="E90" s="41"/>
      <c r="F90" s="84"/>
      <c r="G90" s="42" t="s">
        <v>79</v>
      </c>
      <c r="H90" s="37">
        <v>61</v>
      </c>
      <c r="I90" s="58">
        <f t="shared" ref="I90:L91" si="5">I91</f>
        <v>0</v>
      </c>
      <c r="J90" s="79">
        <f t="shared" si="5"/>
        <v>0</v>
      </c>
      <c r="K90" s="59">
        <f t="shared" si="5"/>
        <v>0</v>
      </c>
      <c r="L90" s="59">
        <f t="shared" si="5"/>
        <v>0</v>
      </c>
    </row>
    <row r="91" spans="1:12" hidden="1" collapsed="1">
      <c r="A91" s="48">
        <v>2</v>
      </c>
      <c r="B91" s="49">
        <v>5</v>
      </c>
      <c r="C91" s="48">
        <v>1</v>
      </c>
      <c r="D91" s="49">
        <v>1</v>
      </c>
      <c r="E91" s="49"/>
      <c r="F91" s="82"/>
      <c r="G91" s="50" t="s">
        <v>79</v>
      </c>
      <c r="H91" s="37">
        <v>62</v>
      </c>
      <c r="I91" s="38">
        <f t="shared" si="5"/>
        <v>0</v>
      </c>
      <c r="J91" s="78">
        <f t="shared" si="5"/>
        <v>0</v>
      </c>
      <c r="K91" s="39">
        <f t="shared" si="5"/>
        <v>0</v>
      </c>
      <c r="L91" s="39">
        <f t="shared" si="5"/>
        <v>0</v>
      </c>
    </row>
    <row r="92" spans="1:12" hidden="1" collapsed="1">
      <c r="A92" s="48">
        <v>2</v>
      </c>
      <c r="B92" s="49">
        <v>5</v>
      </c>
      <c r="C92" s="48">
        <v>1</v>
      </c>
      <c r="D92" s="49">
        <v>1</v>
      </c>
      <c r="E92" s="49">
        <v>1</v>
      </c>
      <c r="F92" s="82"/>
      <c r="G92" s="50" t="s">
        <v>79</v>
      </c>
      <c r="H92" s="37">
        <v>63</v>
      </c>
      <c r="I92" s="38">
        <f>SUM(I93:I94)</f>
        <v>0</v>
      </c>
      <c r="J92" s="78">
        <f>SUM(J93:J94)</f>
        <v>0</v>
      </c>
      <c r="K92" s="39">
        <f>SUM(K93:K94)</f>
        <v>0</v>
      </c>
      <c r="L92" s="39">
        <f>SUM(L93:L94)</f>
        <v>0</v>
      </c>
    </row>
    <row r="93" spans="1:12" ht="25.5" hidden="1" customHeight="1" collapsed="1">
      <c r="A93" s="48">
        <v>2</v>
      </c>
      <c r="B93" s="49">
        <v>5</v>
      </c>
      <c r="C93" s="48">
        <v>1</v>
      </c>
      <c r="D93" s="49">
        <v>1</v>
      </c>
      <c r="E93" s="49">
        <v>1</v>
      </c>
      <c r="F93" s="82">
        <v>1</v>
      </c>
      <c r="G93" s="50" t="s">
        <v>80</v>
      </c>
      <c r="H93" s="37">
        <v>64</v>
      </c>
      <c r="I93" s="55">
        <v>0</v>
      </c>
      <c r="J93" s="55">
        <v>0</v>
      </c>
      <c r="K93" s="55">
        <v>0</v>
      </c>
      <c r="L93" s="55">
        <v>0</v>
      </c>
    </row>
    <row r="94" spans="1:12" ht="15.75" hidden="1" customHeight="1" collapsed="1">
      <c r="A94" s="48">
        <v>2</v>
      </c>
      <c r="B94" s="49">
        <v>5</v>
      </c>
      <c r="C94" s="48">
        <v>1</v>
      </c>
      <c r="D94" s="49">
        <v>1</v>
      </c>
      <c r="E94" s="49">
        <v>1</v>
      </c>
      <c r="F94" s="82">
        <v>2</v>
      </c>
      <c r="G94" s="50" t="s">
        <v>81</v>
      </c>
      <c r="H94" s="37">
        <v>65</v>
      </c>
      <c r="I94" s="55">
        <v>0</v>
      </c>
      <c r="J94" s="55">
        <v>0</v>
      </c>
      <c r="K94" s="55">
        <v>0</v>
      </c>
      <c r="L94" s="55">
        <v>0</v>
      </c>
    </row>
    <row r="95" spans="1:12" ht="12" hidden="1" customHeight="1" collapsed="1">
      <c r="A95" s="48">
        <v>2</v>
      </c>
      <c r="B95" s="49">
        <v>5</v>
      </c>
      <c r="C95" s="48">
        <v>2</v>
      </c>
      <c r="D95" s="49"/>
      <c r="E95" s="49"/>
      <c r="F95" s="82"/>
      <c r="G95" s="50" t="s">
        <v>82</v>
      </c>
      <c r="H95" s="37">
        <v>66</v>
      </c>
      <c r="I95" s="38">
        <f t="shared" ref="I95:L96" si="6">I96</f>
        <v>0</v>
      </c>
      <c r="J95" s="78">
        <f t="shared" si="6"/>
        <v>0</v>
      </c>
      <c r="K95" s="39">
        <f t="shared" si="6"/>
        <v>0</v>
      </c>
      <c r="L95" s="38">
        <f t="shared" si="6"/>
        <v>0</v>
      </c>
    </row>
    <row r="96" spans="1:12" ht="15.75" hidden="1" customHeight="1" collapsed="1">
      <c r="A96" s="52">
        <v>2</v>
      </c>
      <c r="B96" s="48">
        <v>5</v>
      </c>
      <c r="C96" s="49">
        <v>2</v>
      </c>
      <c r="D96" s="50">
        <v>1</v>
      </c>
      <c r="E96" s="48"/>
      <c r="F96" s="82"/>
      <c r="G96" s="50" t="s">
        <v>82</v>
      </c>
      <c r="H96" s="37">
        <v>67</v>
      </c>
      <c r="I96" s="38">
        <f t="shared" si="6"/>
        <v>0</v>
      </c>
      <c r="J96" s="78">
        <f t="shared" si="6"/>
        <v>0</v>
      </c>
      <c r="K96" s="39">
        <f t="shared" si="6"/>
        <v>0</v>
      </c>
      <c r="L96" s="38">
        <f t="shared" si="6"/>
        <v>0</v>
      </c>
    </row>
    <row r="97" spans="1:12" ht="15" hidden="1" customHeight="1" collapsed="1">
      <c r="A97" s="52">
        <v>2</v>
      </c>
      <c r="B97" s="48">
        <v>5</v>
      </c>
      <c r="C97" s="49">
        <v>2</v>
      </c>
      <c r="D97" s="50">
        <v>1</v>
      </c>
      <c r="E97" s="48">
        <v>1</v>
      </c>
      <c r="F97" s="82"/>
      <c r="G97" s="50" t="s">
        <v>82</v>
      </c>
      <c r="H97" s="37">
        <v>68</v>
      </c>
      <c r="I97" s="38">
        <f>SUM(I98:I99)</f>
        <v>0</v>
      </c>
      <c r="J97" s="78">
        <f>SUM(J98:J99)</f>
        <v>0</v>
      </c>
      <c r="K97" s="39">
        <f>SUM(K98:K99)</f>
        <v>0</v>
      </c>
      <c r="L97" s="38">
        <f>SUM(L98:L99)</f>
        <v>0</v>
      </c>
    </row>
    <row r="98" spans="1:12" ht="25.5" hidden="1" customHeight="1" collapsed="1">
      <c r="A98" s="52">
        <v>2</v>
      </c>
      <c r="B98" s="48">
        <v>5</v>
      </c>
      <c r="C98" s="49">
        <v>2</v>
      </c>
      <c r="D98" s="50">
        <v>1</v>
      </c>
      <c r="E98" s="48">
        <v>1</v>
      </c>
      <c r="F98" s="82">
        <v>1</v>
      </c>
      <c r="G98" s="50" t="s">
        <v>83</v>
      </c>
      <c r="H98" s="37">
        <v>69</v>
      </c>
      <c r="I98" s="55">
        <v>0</v>
      </c>
      <c r="J98" s="55">
        <v>0</v>
      </c>
      <c r="K98" s="55">
        <v>0</v>
      </c>
      <c r="L98" s="55">
        <v>0</v>
      </c>
    </row>
    <row r="99" spans="1:12" ht="25.5" hidden="1" customHeight="1" collapsed="1">
      <c r="A99" s="52">
        <v>2</v>
      </c>
      <c r="B99" s="48">
        <v>5</v>
      </c>
      <c r="C99" s="49">
        <v>2</v>
      </c>
      <c r="D99" s="50">
        <v>1</v>
      </c>
      <c r="E99" s="48">
        <v>1</v>
      </c>
      <c r="F99" s="82">
        <v>2</v>
      </c>
      <c r="G99" s="50" t="s">
        <v>84</v>
      </c>
      <c r="H99" s="37">
        <v>70</v>
      </c>
      <c r="I99" s="55">
        <v>0</v>
      </c>
      <c r="J99" s="55">
        <v>0</v>
      </c>
      <c r="K99" s="55">
        <v>0</v>
      </c>
      <c r="L99" s="55">
        <v>0</v>
      </c>
    </row>
    <row r="100" spans="1:12" ht="28.5" hidden="1" customHeight="1" collapsed="1">
      <c r="A100" s="52">
        <v>2</v>
      </c>
      <c r="B100" s="48">
        <v>5</v>
      </c>
      <c r="C100" s="49">
        <v>3</v>
      </c>
      <c r="D100" s="50"/>
      <c r="E100" s="48"/>
      <c r="F100" s="82"/>
      <c r="G100" s="50" t="s">
        <v>85</v>
      </c>
      <c r="H100" s="37">
        <v>71</v>
      </c>
      <c r="I100" s="38">
        <f t="shared" ref="I100:L101" si="7">I101</f>
        <v>0</v>
      </c>
      <c r="J100" s="78">
        <f t="shared" si="7"/>
        <v>0</v>
      </c>
      <c r="K100" s="39">
        <f t="shared" si="7"/>
        <v>0</v>
      </c>
      <c r="L100" s="38">
        <f t="shared" si="7"/>
        <v>0</v>
      </c>
    </row>
    <row r="101" spans="1:12" ht="27" hidden="1" customHeight="1" collapsed="1">
      <c r="A101" s="52">
        <v>2</v>
      </c>
      <c r="B101" s="48">
        <v>5</v>
      </c>
      <c r="C101" s="49">
        <v>3</v>
      </c>
      <c r="D101" s="50">
        <v>1</v>
      </c>
      <c r="E101" s="48"/>
      <c r="F101" s="82"/>
      <c r="G101" s="50" t="s">
        <v>86</v>
      </c>
      <c r="H101" s="37">
        <v>72</v>
      </c>
      <c r="I101" s="38">
        <f t="shared" si="7"/>
        <v>0</v>
      </c>
      <c r="J101" s="78">
        <f t="shared" si="7"/>
        <v>0</v>
      </c>
      <c r="K101" s="39">
        <f t="shared" si="7"/>
        <v>0</v>
      </c>
      <c r="L101" s="38">
        <f t="shared" si="7"/>
        <v>0</v>
      </c>
    </row>
    <row r="102" spans="1:12" ht="30" hidden="1" customHeight="1" collapsed="1">
      <c r="A102" s="60">
        <v>2</v>
      </c>
      <c r="B102" s="61">
        <v>5</v>
      </c>
      <c r="C102" s="62">
        <v>3</v>
      </c>
      <c r="D102" s="63">
        <v>1</v>
      </c>
      <c r="E102" s="61">
        <v>1</v>
      </c>
      <c r="F102" s="85"/>
      <c r="G102" s="63" t="s">
        <v>86</v>
      </c>
      <c r="H102" s="37">
        <v>73</v>
      </c>
      <c r="I102" s="47">
        <f>SUM(I103:I104)</f>
        <v>0</v>
      </c>
      <c r="J102" s="80">
        <f>SUM(J103:J104)</f>
        <v>0</v>
      </c>
      <c r="K102" s="46">
        <f>SUM(K103:K104)</f>
        <v>0</v>
      </c>
      <c r="L102" s="47">
        <f>SUM(L103:L104)</f>
        <v>0</v>
      </c>
    </row>
    <row r="103" spans="1:12" ht="26.25" hidden="1" customHeight="1" collapsed="1">
      <c r="A103" s="52">
        <v>2</v>
      </c>
      <c r="B103" s="48">
        <v>5</v>
      </c>
      <c r="C103" s="49">
        <v>3</v>
      </c>
      <c r="D103" s="50">
        <v>1</v>
      </c>
      <c r="E103" s="48">
        <v>1</v>
      </c>
      <c r="F103" s="82">
        <v>1</v>
      </c>
      <c r="G103" s="50" t="s">
        <v>86</v>
      </c>
      <c r="H103" s="37">
        <v>74</v>
      </c>
      <c r="I103" s="55">
        <v>0</v>
      </c>
      <c r="J103" s="55">
        <v>0</v>
      </c>
      <c r="K103" s="55">
        <v>0</v>
      </c>
      <c r="L103" s="55">
        <v>0</v>
      </c>
    </row>
    <row r="104" spans="1:12" ht="26.25" hidden="1" customHeight="1" collapsed="1">
      <c r="A104" s="60">
        <v>2</v>
      </c>
      <c r="B104" s="61">
        <v>5</v>
      </c>
      <c r="C104" s="62">
        <v>3</v>
      </c>
      <c r="D104" s="63">
        <v>1</v>
      </c>
      <c r="E104" s="61">
        <v>1</v>
      </c>
      <c r="F104" s="85">
        <v>2</v>
      </c>
      <c r="G104" s="63" t="s">
        <v>87</v>
      </c>
      <c r="H104" s="37">
        <v>75</v>
      </c>
      <c r="I104" s="55">
        <v>0</v>
      </c>
      <c r="J104" s="55">
        <v>0</v>
      </c>
      <c r="K104" s="55">
        <v>0</v>
      </c>
      <c r="L104" s="55">
        <v>0</v>
      </c>
    </row>
    <row r="105" spans="1:12" ht="27.75" hidden="1" customHeight="1" collapsed="1">
      <c r="A105" s="60">
        <v>2</v>
      </c>
      <c r="B105" s="61">
        <v>5</v>
      </c>
      <c r="C105" s="62">
        <v>3</v>
      </c>
      <c r="D105" s="63">
        <v>2</v>
      </c>
      <c r="E105" s="61"/>
      <c r="F105" s="85"/>
      <c r="G105" s="63" t="s">
        <v>88</v>
      </c>
      <c r="H105" s="37">
        <v>76</v>
      </c>
      <c r="I105" s="47">
        <f>I106</f>
        <v>0</v>
      </c>
      <c r="J105" s="47">
        <f>J106</f>
        <v>0</v>
      </c>
      <c r="K105" s="47">
        <f>K106</f>
        <v>0</v>
      </c>
      <c r="L105" s="47">
        <f>L106</f>
        <v>0</v>
      </c>
    </row>
    <row r="106" spans="1:12" ht="25.5" hidden="1" customHeight="1" collapsed="1">
      <c r="A106" s="60">
        <v>2</v>
      </c>
      <c r="B106" s="61">
        <v>5</v>
      </c>
      <c r="C106" s="62">
        <v>3</v>
      </c>
      <c r="D106" s="63">
        <v>2</v>
      </c>
      <c r="E106" s="61">
        <v>1</v>
      </c>
      <c r="F106" s="85"/>
      <c r="G106" s="63" t="s">
        <v>88</v>
      </c>
      <c r="H106" s="37">
        <v>77</v>
      </c>
      <c r="I106" s="47">
        <f>SUM(I107:I108)</f>
        <v>0</v>
      </c>
      <c r="J106" s="47">
        <f>SUM(J107:J108)</f>
        <v>0</v>
      </c>
      <c r="K106" s="47">
        <f>SUM(K107:K108)</f>
        <v>0</v>
      </c>
      <c r="L106" s="47">
        <f>SUM(L107:L108)</f>
        <v>0</v>
      </c>
    </row>
    <row r="107" spans="1:12" ht="30" hidden="1" customHeight="1" collapsed="1">
      <c r="A107" s="60">
        <v>2</v>
      </c>
      <c r="B107" s="61">
        <v>5</v>
      </c>
      <c r="C107" s="62">
        <v>3</v>
      </c>
      <c r="D107" s="63">
        <v>2</v>
      </c>
      <c r="E107" s="61">
        <v>1</v>
      </c>
      <c r="F107" s="85">
        <v>1</v>
      </c>
      <c r="G107" s="63" t="s">
        <v>88</v>
      </c>
      <c r="H107" s="37">
        <v>78</v>
      </c>
      <c r="I107" s="55">
        <v>0</v>
      </c>
      <c r="J107" s="55">
        <v>0</v>
      </c>
      <c r="K107" s="55">
        <v>0</v>
      </c>
      <c r="L107" s="55">
        <v>0</v>
      </c>
    </row>
    <row r="108" spans="1:12" ht="18" hidden="1" customHeight="1" collapsed="1">
      <c r="A108" s="60">
        <v>2</v>
      </c>
      <c r="B108" s="61">
        <v>5</v>
      </c>
      <c r="C108" s="62">
        <v>3</v>
      </c>
      <c r="D108" s="63">
        <v>2</v>
      </c>
      <c r="E108" s="61">
        <v>1</v>
      </c>
      <c r="F108" s="85">
        <v>2</v>
      </c>
      <c r="G108" s="63" t="s">
        <v>89</v>
      </c>
      <c r="H108" s="37">
        <v>79</v>
      </c>
      <c r="I108" s="55">
        <v>0</v>
      </c>
      <c r="J108" s="55">
        <v>0</v>
      </c>
      <c r="K108" s="55">
        <v>0</v>
      </c>
      <c r="L108" s="55">
        <v>0</v>
      </c>
    </row>
    <row r="109" spans="1:12" ht="16.5" hidden="1" customHeight="1" collapsed="1">
      <c r="A109" s="81">
        <v>2</v>
      </c>
      <c r="B109" s="33">
        <v>6</v>
      </c>
      <c r="C109" s="34"/>
      <c r="D109" s="35"/>
      <c r="E109" s="33"/>
      <c r="F109" s="83"/>
      <c r="G109" s="86" t="s">
        <v>90</v>
      </c>
      <c r="H109" s="37">
        <v>80</v>
      </c>
      <c r="I109" s="38">
        <f>SUM(I110+I115+I119+I123+I127)</f>
        <v>0</v>
      </c>
      <c r="J109" s="78">
        <f>SUM(J110+J115+J119+J123+J127)</f>
        <v>0</v>
      </c>
      <c r="K109" s="39">
        <f>SUM(K110+K115+K119+K123+K127)</f>
        <v>0</v>
      </c>
      <c r="L109" s="38">
        <f>SUM(L110+L115+L119+L123+L127)</f>
        <v>0</v>
      </c>
    </row>
    <row r="110" spans="1:12" ht="14.25" hidden="1" customHeight="1" collapsed="1">
      <c r="A110" s="60">
        <v>2</v>
      </c>
      <c r="B110" s="61">
        <v>6</v>
      </c>
      <c r="C110" s="62">
        <v>1</v>
      </c>
      <c r="D110" s="63"/>
      <c r="E110" s="61"/>
      <c r="F110" s="85"/>
      <c r="G110" s="63" t="s">
        <v>91</v>
      </c>
      <c r="H110" s="37">
        <v>81</v>
      </c>
      <c r="I110" s="47">
        <f t="shared" ref="I110:L111" si="8">I111</f>
        <v>0</v>
      </c>
      <c r="J110" s="80">
        <f t="shared" si="8"/>
        <v>0</v>
      </c>
      <c r="K110" s="46">
        <f t="shared" si="8"/>
        <v>0</v>
      </c>
      <c r="L110" s="47">
        <f t="shared" si="8"/>
        <v>0</v>
      </c>
    </row>
    <row r="111" spans="1:12" ht="14.25" hidden="1" customHeight="1" collapsed="1">
      <c r="A111" s="52">
        <v>2</v>
      </c>
      <c r="B111" s="48">
        <v>6</v>
      </c>
      <c r="C111" s="49">
        <v>1</v>
      </c>
      <c r="D111" s="50">
        <v>1</v>
      </c>
      <c r="E111" s="48"/>
      <c r="F111" s="82"/>
      <c r="G111" s="50" t="s">
        <v>91</v>
      </c>
      <c r="H111" s="37">
        <v>82</v>
      </c>
      <c r="I111" s="38">
        <f t="shared" si="8"/>
        <v>0</v>
      </c>
      <c r="J111" s="78">
        <f t="shared" si="8"/>
        <v>0</v>
      </c>
      <c r="K111" s="39">
        <f t="shared" si="8"/>
        <v>0</v>
      </c>
      <c r="L111" s="38">
        <f t="shared" si="8"/>
        <v>0</v>
      </c>
    </row>
    <row r="112" spans="1:12" hidden="1" collapsed="1">
      <c r="A112" s="52">
        <v>2</v>
      </c>
      <c r="B112" s="48">
        <v>6</v>
      </c>
      <c r="C112" s="49">
        <v>1</v>
      </c>
      <c r="D112" s="50">
        <v>1</v>
      </c>
      <c r="E112" s="48">
        <v>1</v>
      </c>
      <c r="F112" s="82"/>
      <c r="G112" s="50" t="s">
        <v>91</v>
      </c>
      <c r="H112" s="37">
        <v>83</v>
      </c>
      <c r="I112" s="38">
        <f>SUM(I113:I114)</f>
        <v>0</v>
      </c>
      <c r="J112" s="78">
        <f>SUM(J113:J114)</f>
        <v>0</v>
      </c>
      <c r="K112" s="39">
        <f>SUM(K113:K114)</f>
        <v>0</v>
      </c>
      <c r="L112" s="38">
        <f>SUM(L113:L114)</f>
        <v>0</v>
      </c>
    </row>
    <row r="113" spans="1:12" ht="13.5" hidden="1" customHeight="1" collapsed="1">
      <c r="A113" s="52">
        <v>2</v>
      </c>
      <c r="B113" s="48">
        <v>6</v>
      </c>
      <c r="C113" s="49">
        <v>1</v>
      </c>
      <c r="D113" s="50">
        <v>1</v>
      </c>
      <c r="E113" s="48">
        <v>1</v>
      </c>
      <c r="F113" s="82">
        <v>1</v>
      </c>
      <c r="G113" s="50" t="s">
        <v>92</v>
      </c>
      <c r="H113" s="37">
        <v>84</v>
      </c>
      <c r="I113" s="55">
        <v>0</v>
      </c>
      <c r="J113" s="55">
        <v>0</v>
      </c>
      <c r="K113" s="55">
        <v>0</v>
      </c>
      <c r="L113" s="55">
        <v>0</v>
      </c>
    </row>
    <row r="114" spans="1:12" hidden="1" collapsed="1">
      <c r="A114" s="68">
        <v>2</v>
      </c>
      <c r="B114" s="43">
        <v>6</v>
      </c>
      <c r="C114" s="41">
        <v>1</v>
      </c>
      <c r="D114" s="42">
        <v>1</v>
      </c>
      <c r="E114" s="43">
        <v>1</v>
      </c>
      <c r="F114" s="84">
        <v>2</v>
      </c>
      <c r="G114" s="42" t="s">
        <v>93</v>
      </c>
      <c r="H114" s="37">
        <v>85</v>
      </c>
      <c r="I114" s="53">
        <v>0</v>
      </c>
      <c r="J114" s="53">
        <v>0</v>
      </c>
      <c r="K114" s="53">
        <v>0</v>
      </c>
      <c r="L114" s="53">
        <v>0</v>
      </c>
    </row>
    <row r="115" spans="1:12" ht="25.5" hidden="1" customHeight="1" collapsed="1">
      <c r="A115" s="52">
        <v>2</v>
      </c>
      <c r="B115" s="48">
        <v>6</v>
      </c>
      <c r="C115" s="49">
        <v>2</v>
      </c>
      <c r="D115" s="50"/>
      <c r="E115" s="48"/>
      <c r="F115" s="82"/>
      <c r="G115" s="50" t="s">
        <v>94</v>
      </c>
      <c r="H115" s="37">
        <v>86</v>
      </c>
      <c r="I115" s="38">
        <f t="shared" ref="I115:L117" si="9">I116</f>
        <v>0</v>
      </c>
      <c r="J115" s="78">
        <f t="shared" si="9"/>
        <v>0</v>
      </c>
      <c r="K115" s="39">
        <f t="shared" si="9"/>
        <v>0</v>
      </c>
      <c r="L115" s="38">
        <f t="shared" si="9"/>
        <v>0</v>
      </c>
    </row>
    <row r="116" spans="1:12" ht="14.25" hidden="1" customHeight="1" collapsed="1">
      <c r="A116" s="52">
        <v>2</v>
      </c>
      <c r="B116" s="48">
        <v>6</v>
      </c>
      <c r="C116" s="49">
        <v>2</v>
      </c>
      <c r="D116" s="50">
        <v>1</v>
      </c>
      <c r="E116" s="48"/>
      <c r="F116" s="82"/>
      <c r="G116" s="50" t="s">
        <v>94</v>
      </c>
      <c r="H116" s="37">
        <v>87</v>
      </c>
      <c r="I116" s="38">
        <f t="shared" si="9"/>
        <v>0</v>
      </c>
      <c r="J116" s="78">
        <f t="shared" si="9"/>
        <v>0</v>
      </c>
      <c r="K116" s="39">
        <f t="shared" si="9"/>
        <v>0</v>
      </c>
      <c r="L116" s="38">
        <f t="shared" si="9"/>
        <v>0</v>
      </c>
    </row>
    <row r="117" spans="1:12" ht="14.25" hidden="1" customHeight="1" collapsed="1">
      <c r="A117" s="52">
        <v>2</v>
      </c>
      <c r="B117" s="48">
        <v>6</v>
      </c>
      <c r="C117" s="49">
        <v>2</v>
      </c>
      <c r="D117" s="50">
        <v>1</v>
      </c>
      <c r="E117" s="48">
        <v>1</v>
      </c>
      <c r="F117" s="82"/>
      <c r="G117" s="50" t="s">
        <v>94</v>
      </c>
      <c r="H117" s="37">
        <v>88</v>
      </c>
      <c r="I117" s="87">
        <f t="shared" si="9"/>
        <v>0</v>
      </c>
      <c r="J117" s="88">
        <f t="shared" si="9"/>
        <v>0</v>
      </c>
      <c r="K117" s="89">
        <f t="shared" si="9"/>
        <v>0</v>
      </c>
      <c r="L117" s="87">
        <f t="shared" si="9"/>
        <v>0</v>
      </c>
    </row>
    <row r="118" spans="1:12" ht="25.5" hidden="1" customHeight="1" collapsed="1">
      <c r="A118" s="52">
        <v>2</v>
      </c>
      <c r="B118" s="48">
        <v>6</v>
      </c>
      <c r="C118" s="49">
        <v>2</v>
      </c>
      <c r="D118" s="50">
        <v>1</v>
      </c>
      <c r="E118" s="48">
        <v>1</v>
      </c>
      <c r="F118" s="82">
        <v>1</v>
      </c>
      <c r="G118" s="50" t="s">
        <v>94</v>
      </c>
      <c r="H118" s="37">
        <v>89</v>
      </c>
      <c r="I118" s="55">
        <v>0</v>
      </c>
      <c r="J118" s="55">
        <v>0</v>
      </c>
      <c r="K118" s="55">
        <v>0</v>
      </c>
      <c r="L118" s="55">
        <v>0</v>
      </c>
    </row>
    <row r="119" spans="1:12" ht="26.25" hidden="1" customHeight="1" collapsed="1">
      <c r="A119" s="68">
        <v>2</v>
      </c>
      <c r="B119" s="43">
        <v>6</v>
      </c>
      <c r="C119" s="41">
        <v>3</v>
      </c>
      <c r="D119" s="42"/>
      <c r="E119" s="43"/>
      <c r="F119" s="84"/>
      <c r="G119" s="42" t="s">
        <v>95</v>
      </c>
      <c r="H119" s="37">
        <v>90</v>
      </c>
      <c r="I119" s="58">
        <f t="shared" ref="I119:L121" si="10">I120</f>
        <v>0</v>
      </c>
      <c r="J119" s="79">
        <f t="shared" si="10"/>
        <v>0</v>
      </c>
      <c r="K119" s="59">
        <f t="shared" si="10"/>
        <v>0</v>
      </c>
      <c r="L119" s="58">
        <f t="shared" si="10"/>
        <v>0</v>
      </c>
    </row>
    <row r="120" spans="1:12" ht="25.5" hidden="1" customHeight="1" collapsed="1">
      <c r="A120" s="52">
        <v>2</v>
      </c>
      <c r="B120" s="48">
        <v>6</v>
      </c>
      <c r="C120" s="49">
        <v>3</v>
      </c>
      <c r="D120" s="50">
        <v>1</v>
      </c>
      <c r="E120" s="48"/>
      <c r="F120" s="82"/>
      <c r="G120" s="50" t="s">
        <v>95</v>
      </c>
      <c r="H120" s="37">
        <v>91</v>
      </c>
      <c r="I120" s="38">
        <f t="shared" si="10"/>
        <v>0</v>
      </c>
      <c r="J120" s="78">
        <f t="shared" si="10"/>
        <v>0</v>
      </c>
      <c r="K120" s="39">
        <f t="shared" si="10"/>
        <v>0</v>
      </c>
      <c r="L120" s="38">
        <f t="shared" si="10"/>
        <v>0</v>
      </c>
    </row>
    <row r="121" spans="1:12" ht="26.25" hidden="1" customHeight="1" collapsed="1">
      <c r="A121" s="52">
        <v>2</v>
      </c>
      <c r="B121" s="48">
        <v>6</v>
      </c>
      <c r="C121" s="49">
        <v>3</v>
      </c>
      <c r="D121" s="50">
        <v>1</v>
      </c>
      <c r="E121" s="48">
        <v>1</v>
      </c>
      <c r="F121" s="82"/>
      <c r="G121" s="50" t="s">
        <v>95</v>
      </c>
      <c r="H121" s="37">
        <v>92</v>
      </c>
      <c r="I121" s="38">
        <f t="shared" si="10"/>
        <v>0</v>
      </c>
      <c r="J121" s="78">
        <f t="shared" si="10"/>
        <v>0</v>
      </c>
      <c r="K121" s="39">
        <f t="shared" si="10"/>
        <v>0</v>
      </c>
      <c r="L121" s="38">
        <f t="shared" si="10"/>
        <v>0</v>
      </c>
    </row>
    <row r="122" spans="1:12" ht="27" hidden="1" customHeight="1" collapsed="1">
      <c r="A122" s="52">
        <v>2</v>
      </c>
      <c r="B122" s="48">
        <v>6</v>
      </c>
      <c r="C122" s="49">
        <v>3</v>
      </c>
      <c r="D122" s="50">
        <v>1</v>
      </c>
      <c r="E122" s="48">
        <v>1</v>
      </c>
      <c r="F122" s="82">
        <v>1</v>
      </c>
      <c r="G122" s="50" t="s">
        <v>95</v>
      </c>
      <c r="H122" s="37">
        <v>93</v>
      </c>
      <c r="I122" s="55">
        <v>0</v>
      </c>
      <c r="J122" s="55">
        <v>0</v>
      </c>
      <c r="K122" s="55">
        <v>0</v>
      </c>
      <c r="L122" s="55">
        <v>0</v>
      </c>
    </row>
    <row r="123" spans="1:12" ht="25.5" hidden="1" customHeight="1" collapsed="1">
      <c r="A123" s="68">
        <v>2</v>
      </c>
      <c r="B123" s="43">
        <v>6</v>
      </c>
      <c r="C123" s="41">
        <v>4</v>
      </c>
      <c r="D123" s="42"/>
      <c r="E123" s="43"/>
      <c r="F123" s="84"/>
      <c r="G123" s="42" t="s">
        <v>96</v>
      </c>
      <c r="H123" s="37">
        <v>94</v>
      </c>
      <c r="I123" s="58">
        <f t="shared" ref="I123:L125" si="11">I124</f>
        <v>0</v>
      </c>
      <c r="J123" s="79">
        <f t="shared" si="11"/>
        <v>0</v>
      </c>
      <c r="K123" s="59">
        <f t="shared" si="11"/>
        <v>0</v>
      </c>
      <c r="L123" s="58">
        <f t="shared" si="11"/>
        <v>0</v>
      </c>
    </row>
    <row r="124" spans="1:12" ht="27" hidden="1" customHeight="1" collapsed="1">
      <c r="A124" s="52">
        <v>2</v>
      </c>
      <c r="B124" s="48">
        <v>6</v>
      </c>
      <c r="C124" s="49">
        <v>4</v>
      </c>
      <c r="D124" s="50">
        <v>1</v>
      </c>
      <c r="E124" s="48"/>
      <c r="F124" s="82"/>
      <c r="G124" s="50" t="s">
        <v>96</v>
      </c>
      <c r="H124" s="37">
        <v>95</v>
      </c>
      <c r="I124" s="38">
        <f t="shared" si="11"/>
        <v>0</v>
      </c>
      <c r="J124" s="78">
        <f t="shared" si="11"/>
        <v>0</v>
      </c>
      <c r="K124" s="39">
        <f t="shared" si="11"/>
        <v>0</v>
      </c>
      <c r="L124" s="38">
        <f t="shared" si="11"/>
        <v>0</v>
      </c>
    </row>
    <row r="125" spans="1:12" ht="27" hidden="1" customHeight="1" collapsed="1">
      <c r="A125" s="52">
        <v>2</v>
      </c>
      <c r="B125" s="48">
        <v>6</v>
      </c>
      <c r="C125" s="49">
        <v>4</v>
      </c>
      <c r="D125" s="50">
        <v>1</v>
      </c>
      <c r="E125" s="48">
        <v>1</v>
      </c>
      <c r="F125" s="82"/>
      <c r="G125" s="50" t="s">
        <v>96</v>
      </c>
      <c r="H125" s="37">
        <v>96</v>
      </c>
      <c r="I125" s="38">
        <f t="shared" si="11"/>
        <v>0</v>
      </c>
      <c r="J125" s="78">
        <f t="shared" si="11"/>
        <v>0</v>
      </c>
      <c r="K125" s="39">
        <f t="shared" si="11"/>
        <v>0</v>
      </c>
      <c r="L125" s="38">
        <f t="shared" si="11"/>
        <v>0</v>
      </c>
    </row>
    <row r="126" spans="1:12" ht="27.75" hidden="1" customHeight="1" collapsed="1">
      <c r="A126" s="52">
        <v>2</v>
      </c>
      <c r="B126" s="48">
        <v>6</v>
      </c>
      <c r="C126" s="49">
        <v>4</v>
      </c>
      <c r="D126" s="50">
        <v>1</v>
      </c>
      <c r="E126" s="48">
        <v>1</v>
      </c>
      <c r="F126" s="82">
        <v>1</v>
      </c>
      <c r="G126" s="50" t="s">
        <v>96</v>
      </c>
      <c r="H126" s="37">
        <v>97</v>
      </c>
      <c r="I126" s="55">
        <v>0</v>
      </c>
      <c r="J126" s="55">
        <v>0</v>
      </c>
      <c r="K126" s="55">
        <v>0</v>
      </c>
      <c r="L126" s="55">
        <v>0</v>
      </c>
    </row>
    <row r="127" spans="1:12" ht="27" hidden="1" customHeight="1" collapsed="1">
      <c r="A127" s="60">
        <v>2</v>
      </c>
      <c r="B127" s="69">
        <v>6</v>
      </c>
      <c r="C127" s="70">
        <v>5</v>
      </c>
      <c r="D127" s="72"/>
      <c r="E127" s="69"/>
      <c r="F127" s="90"/>
      <c r="G127" s="72" t="s">
        <v>97</v>
      </c>
      <c r="H127" s="37">
        <v>98</v>
      </c>
      <c r="I127" s="65">
        <f t="shared" ref="I127:L129" si="12">I128</f>
        <v>0</v>
      </c>
      <c r="J127" s="91">
        <f t="shared" si="12"/>
        <v>0</v>
      </c>
      <c r="K127" s="66">
        <f t="shared" si="12"/>
        <v>0</v>
      </c>
      <c r="L127" s="65">
        <f t="shared" si="12"/>
        <v>0</v>
      </c>
    </row>
    <row r="128" spans="1:12" ht="29.25" hidden="1" customHeight="1" collapsed="1">
      <c r="A128" s="52">
        <v>2</v>
      </c>
      <c r="B128" s="48">
        <v>6</v>
      </c>
      <c r="C128" s="49">
        <v>5</v>
      </c>
      <c r="D128" s="50">
        <v>1</v>
      </c>
      <c r="E128" s="48"/>
      <c r="F128" s="82"/>
      <c r="G128" s="72" t="s">
        <v>98</v>
      </c>
      <c r="H128" s="37">
        <v>99</v>
      </c>
      <c r="I128" s="38">
        <f t="shared" si="12"/>
        <v>0</v>
      </c>
      <c r="J128" s="78">
        <f t="shared" si="12"/>
        <v>0</v>
      </c>
      <c r="K128" s="39">
        <f t="shared" si="12"/>
        <v>0</v>
      </c>
      <c r="L128" s="38">
        <f t="shared" si="12"/>
        <v>0</v>
      </c>
    </row>
    <row r="129" spans="1:12" ht="25.5" hidden="1" customHeight="1" collapsed="1">
      <c r="A129" s="52">
        <v>2</v>
      </c>
      <c r="B129" s="48">
        <v>6</v>
      </c>
      <c r="C129" s="49">
        <v>5</v>
      </c>
      <c r="D129" s="50">
        <v>1</v>
      </c>
      <c r="E129" s="48">
        <v>1</v>
      </c>
      <c r="F129" s="82"/>
      <c r="G129" s="72" t="s">
        <v>97</v>
      </c>
      <c r="H129" s="37">
        <v>100</v>
      </c>
      <c r="I129" s="38">
        <f t="shared" si="12"/>
        <v>0</v>
      </c>
      <c r="J129" s="78">
        <f t="shared" si="12"/>
        <v>0</v>
      </c>
      <c r="K129" s="39">
        <f t="shared" si="12"/>
        <v>0</v>
      </c>
      <c r="L129" s="38">
        <f t="shared" si="12"/>
        <v>0</v>
      </c>
    </row>
    <row r="130" spans="1:12" ht="27.75" hidden="1" customHeight="1" collapsed="1">
      <c r="A130" s="48">
        <v>2</v>
      </c>
      <c r="B130" s="49">
        <v>6</v>
      </c>
      <c r="C130" s="48">
        <v>5</v>
      </c>
      <c r="D130" s="48">
        <v>1</v>
      </c>
      <c r="E130" s="50">
        <v>1</v>
      </c>
      <c r="F130" s="82">
        <v>1</v>
      </c>
      <c r="G130" s="72" t="s">
        <v>99</v>
      </c>
      <c r="H130" s="37">
        <v>101</v>
      </c>
      <c r="I130" s="55">
        <v>0</v>
      </c>
      <c r="J130" s="55">
        <v>0</v>
      </c>
      <c r="K130" s="55">
        <v>0</v>
      </c>
      <c r="L130" s="55">
        <v>0</v>
      </c>
    </row>
    <row r="131" spans="1:12" ht="14.25" hidden="1" customHeight="1">
      <c r="A131" s="81">
        <v>2</v>
      </c>
      <c r="B131" s="33">
        <v>7</v>
      </c>
      <c r="C131" s="33"/>
      <c r="D131" s="34"/>
      <c r="E131" s="34"/>
      <c r="F131" s="36"/>
      <c r="G131" s="35" t="s">
        <v>100</v>
      </c>
      <c r="H131" s="37">
        <v>102</v>
      </c>
      <c r="I131" s="39">
        <f>SUM(I132+I137+I145)</f>
        <v>800</v>
      </c>
      <c r="J131" s="78">
        <f>SUM(J132+J137+J145)</f>
        <v>700</v>
      </c>
      <c r="K131" s="39">
        <f>SUM(K132+K137+K145)</f>
        <v>700</v>
      </c>
      <c r="L131" s="38">
        <f>SUM(L132+L137+L145)</f>
        <v>700</v>
      </c>
    </row>
    <row r="132" spans="1:12" hidden="1" collapsed="1">
      <c r="A132" s="52">
        <v>2</v>
      </c>
      <c r="B132" s="48">
        <v>7</v>
      </c>
      <c r="C132" s="48">
        <v>1</v>
      </c>
      <c r="D132" s="49"/>
      <c r="E132" s="49"/>
      <c r="F132" s="51"/>
      <c r="G132" s="50" t="s">
        <v>101</v>
      </c>
      <c r="H132" s="37">
        <v>103</v>
      </c>
      <c r="I132" s="39">
        <f t="shared" ref="I132:L133" si="13">I133</f>
        <v>0</v>
      </c>
      <c r="J132" s="78">
        <f t="shared" si="13"/>
        <v>0</v>
      </c>
      <c r="K132" s="39">
        <f t="shared" si="13"/>
        <v>0</v>
      </c>
      <c r="L132" s="38">
        <f t="shared" si="13"/>
        <v>0</v>
      </c>
    </row>
    <row r="133" spans="1:12" ht="14.25" hidden="1" customHeight="1" collapsed="1">
      <c r="A133" s="52">
        <v>2</v>
      </c>
      <c r="B133" s="48">
        <v>7</v>
      </c>
      <c r="C133" s="48">
        <v>1</v>
      </c>
      <c r="D133" s="49">
        <v>1</v>
      </c>
      <c r="E133" s="49"/>
      <c r="F133" s="51"/>
      <c r="G133" s="50" t="s">
        <v>101</v>
      </c>
      <c r="H133" s="37">
        <v>104</v>
      </c>
      <c r="I133" s="39">
        <f t="shared" si="13"/>
        <v>0</v>
      </c>
      <c r="J133" s="78">
        <f t="shared" si="13"/>
        <v>0</v>
      </c>
      <c r="K133" s="39">
        <f t="shared" si="13"/>
        <v>0</v>
      </c>
      <c r="L133" s="38">
        <f t="shared" si="13"/>
        <v>0</v>
      </c>
    </row>
    <row r="134" spans="1:12" ht="15.75" hidden="1" customHeight="1" collapsed="1">
      <c r="A134" s="52">
        <v>2</v>
      </c>
      <c r="B134" s="48">
        <v>7</v>
      </c>
      <c r="C134" s="48">
        <v>1</v>
      </c>
      <c r="D134" s="49">
        <v>1</v>
      </c>
      <c r="E134" s="49">
        <v>1</v>
      </c>
      <c r="F134" s="51"/>
      <c r="G134" s="50" t="s">
        <v>101</v>
      </c>
      <c r="H134" s="37">
        <v>105</v>
      </c>
      <c r="I134" s="39">
        <f>SUM(I135:I136)</f>
        <v>0</v>
      </c>
      <c r="J134" s="78">
        <f>SUM(J135:J136)</f>
        <v>0</v>
      </c>
      <c r="K134" s="39">
        <f>SUM(K135:K136)</f>
        <v>0</v>
      </c>
      <c r="L134" s="38">
        <f>SUM(L135:L136)</f>
        <v>0</v>
      </c>
    </row>
    <row r="135" spans="1:12" ht="14.25" hidden="1" customHeight="1" collapsed="1">
      <c r="A135" s="68">
        <v>2</v>
      </c>
      <c r="B135" s="43">
        <v>7</v>
      </c>
      <c r="C135" s="68">
        <v>1</v>
      </c>
      <c r="D135" s="48">
        <v>1</v>
      </c>
      <c r="E135" s="41">
        <v>1</v>
      </c>
      <c r="F135" s="44">
        <v>1</v>
      </c>
      <c r="G135" s="42" t="s">
        <v>102</v>
      </c>
      <c r="H135" s="37">
        <v>106</v>
      </c>
      <c r="I135" s="92">
        <v>0</v>
      </c>
      <c r="J135" s="92">
        <v>0</v>
      </c>
      <c r="K135" s="92">
        <v>0</v>
      </c>
      <c r="L135" s="92">
        <v>0</v>
      </c>
    </row>
    <row r="136" spans="1:12" ht="14.25" hidden="1" customHeight="1" collapsed="1">
      <c r="A136" s="48">
        <v>2</v>
      </c>
      <c r="B136" s="48">
        <v>7</v>
      </c>
      <c r="C136" s="52">
        <v>1</v>
      </c>
      <c r="D136" s="48">
        <v>1</v>
      </c>
      <c r="E136" s="49">
        <v>1</v>
      </c>
      <c r="F136" s="51">
        <v>2</v>
      </c>
      <c r="G136" s="50" t="s">
        <v>103</v>
      </c>
      <c r="H136" s="37">
        <v>107</v>
      </c>
      <c r="I136" s="54">
        <v>0</v>
      </c>
      <c r="J136" s="54">
        <v>0</v>
      </c>
      <c r="K136" s="54">
        <v>0</v>
      </c>
      <c r="L136" s="54">
        <v>0</v>
      </c>
    </row>
    <row r="137" spans="1:12" ht="25.5" hidden="1" customHeight="1" collapsed="1">
      <c r="A137" s="60">
        <v>2</v>
      </c>
      <c r="B137" s="61">
        <v>7</v>
      </c>
      <c r="C137" s="60">
        <v>2</v>
      </c>
      <c r="D137" s="61"/>
      <c r="E137" s="62"/>
      <c r="F137" s="64"/>
      <c r="G137" s="63" t="s">
        <v>104</v>
      </c>
      <c r="H137" s="37">
        <v>108</v>
      </c>
      <c r="I137" s="46">
        <f t="shared" ref="I137:L138" si="14">I138</f>
        <v>0</v>
      </c>
      <c r="J137" s="80">
        <f t="shared" si="14"/>
        <v>0</v>
      </c>
      <c r="K137" s="46">
        <f t="shared" si="14"/>
        <v>0</v>
      </c>
      <c r="L137" s="47">
        <f t="shared" si="14"/>
        <v>0</v>
      </c>
    </row>
    <row r="138" spans="1:12" ht="25.5" hidden="1" customHeight="1" collapsed="1">
      <c r="A138" s="52">
        <v>2</v>
      </c>
      <c r="B138" s="48">
        <v>7</v>
      </c>
      <c r="C138" s="52">
        <v>2</v>
      </c>
      <c r="D138" s="48">
        <v>1</v>
      </c>
      <c r="E138" s="49"/>
      <c r="F138" s="51"/>
      <c r="G138" s="50" t="s">
        <v>105</v>
      </c>
      <c r="H138" s="37">
        <v>109</v>
      </c>
      <c r="I138" s="39">
        <f t="shared" si="14"/>
        <v>0</v>
      </c>
      <c r="J138" s="78">
        <f t="shared" si="14"/>
        <v>0</v>
      </c>
      <c r="K138" s="39">
        <f t="shared" si="14"/>
        <v>0</v>
      </c>
      <c r="L138" s="38">
        <f t="shared" si="14"/>
        <v>0</v>
      </c>
    </row>
    <row r="139" spans="1:12" ht="25.5" hidden="1" customHeight="1" collapsed="1">
      <c r="A139" s="52">
        <v>2</v>
      </c>
      <c r="B139" s="48">
        <v>7</v>
      </c>
      <c r="C139" s="52">
        <v>2</v>
      </c>
      <c r="D139" s="48">
        <v>1</v>
      </c>
      <c r="E139" s="49">
        <v>1</v>
      </c>
      <c r="F139" s="51"/>
      <c r="G139" s="50" t="s">
        <v>105</v>
      </c>
      <c r="H139" s="37">
        <v>110</v>
      </c>
      <c r="I139" s="39">
        <f>SUM(I140:I141)</f>
        <v>0</v>
      </c>
      <c r="J139" s="78">
        <f>SUM(J140:J141)</f>
        <v>0</v>
      </c>
      <c r="K139" s="39">
        <f>SUM(K140:K141)</f>
        <v>0</v>
      </c>
      <c r="L139" s="38">
        <f>SUM(L140:L141)</f>
        <v>0</v>
      </c>
    </row>
    <row r="140" spans="1:12" ht="12" hidden="1" customHeight="1" collapsed="1">
      <c r="A140" s="52">
        <v>2</v>
      </c>
      <c r="B140" s="48">
        <v>7</v>
      </c>
      <c r="C140" s="52">
        <v>2</v>
      </c>
      <c r="D140" s="48">
        <v>1</v>
      </c>
      <c r="E140" s="49">
        <v>1</v>
      </c>
      <c r="F140" s="51">
        <v>1</v>
      </c>
      <c r="G140" s="50" t="s">
        <v>106</v>
      </c>
      <c r="H140" s="37">
        <v>111</v>
      </c>
      <c r="I140" s="54">
        <v>0</v>
      </c>
      <c r="J140" s="54">
        <v>0</v>
      </c>
      <c r="K140" s="54">
        <v>0</v>
      </c>
      <c r="L140" s="54">
        <v>0</v>
      </c>
    </row>
    <row r="141" spans="1:12" ht="15" hidden="1" customHeight="1" collapsed="1">
      <c r="A141" s="52">
        <v>2</v>
      </c>
      <c r="B141" s="48">
        <v>7</v>
      </c>
      <c r="C141" s="52">
        <v>2</v>
      </c>
      <c r="D141" s="48">
        <v>1</v>
      </c>
      <c r="E141" s="49">
        <v>1</v>
      </c>
      <c r="F141" s="51">
        <v>2</v>
      </c>
      <c r="G141" s="50" t="s">
        <v>107</v>
      </c>
      <c r="H141" s="37">
        <v>112</v>
      </c>
      <c r="I141" s="54">
        <v>0</v>
      </c>
      <c r="J141" s="54">
        <v>0</v>
      </c>
      <c r="K141" s="54">
        <v>0</v>
      </c>
      <c r="L141" s="54">
        <v>0</v>
      </c>
    </row>
    <row r="142" spans="1:12" ht="15" hidden="1" customHeight="1" collapsed="1">
      <c r="A142" s="52">
        <v>2</v>
      </c>
      <c r="B142" s="48">
        <v>7</v>
      </c>
      <c r="C142" s="52">
        <v>2</v>
      </c>
      <c r="D142" s="48">
        <v>2</v>
      </c>
      <c r="E142" s="49"/>
      <c r="F142" s="51"/>
      <c r="G142" s="50" t="s">
        <v>108</v>
      </c>
      <c r="H142" s="37">
        <v>113</v>
      </c>
      <c r="I142" s="39">
        <f>I143</f>
        <v>0</v>
      </c>
      <c r="J142" s="39">
        <f>J143</f>
        <v>0</v>
      </c>
      <c r="K142" s="39">
        <f>K143</f>
        <v>0</v>
      </c>
      <c r="L142" s="39">
        <f>L143</f>
        <v>0</v>
      </c>
    </row>
    <row r="143" spans="1:12" ht="15" hidden="1" customHeight="1" collapsed="1">
      <c r="A143" s="52">
        <v>2</v>
      </c>
      <c r="B143" s="48">
        <v>7</v>
      </c>
      <c r="C143" s="52">
        <v>2</v>
      </c>
      <c r="D143" s="48">
        <v>2</v>
      </c>
      <c r="E143" s="49">
        <v>1</v>
      </c>
      <c r="F143" s="51"/>
      <c r="G143" s="50" t="s">
        <v>108</v>
      </c>
      <c r="H143" s="37">
        <v>114</v>
      </c>
      <c r="I143" s="39">
        <f>SUM(I144)</f>
        <v>0</v>
      </c>
      <c r="J143" s="39">
        <f>SUM(J144)</f>
        <v>0</v>
      </c>
      <c r="K143" s="39">
        <f>SUM(K144)</f>
        <v>0</v>
      </c>
      <c r="L143" s="39">
        <f>SUM(L144)</f>
        <v>0</v>
      </c>
    </row>
    <row r="144" spans="1:12" ht="15" hidden="1" customHeight="1" collapsed="1">
      <c r="A144" s="52">
        <v>2</v>
      </c>
      <c r="B144" s="48">
        <v>7</v>
      </c>
      <c r="C144" s="52">
        <v>2</v>
      </c>
      <c r="D144" s="48">
        <v>2</v>
      </c>
      <c r="E144" s="49">
        <v>1</v>
      </c>
      <c r="F144" s="51">
        <v>1</v>
      </c>
      <c r="G144" s="50" t="s">
        <v>108</v>
      </c>
      <c r="H144" s="37">
        <v>115</v>
      </c>
      <c r="I144" s="54">
        <v>0</v>
      </c>
      <c r="J144" s="54">
        <v>0</v>
      </c>
      <c r="K144" s="54">
        <v>0</v>
      </c>
      <c r="L144" s="54">
        <v>0</v>
      </c>
    </row>
    <row r="145" spans="1:12" hidden="1" collapsed="1">
      <c r="A145" s="52">
        <v>2</v>
      </c>
      <c r="B145" s="48">
        <v>7</v>
      </c>
      <c r="C145" s="52">
        <v>3</v>
      </c>
      <c r="D145" s="48"/>
      <c r="E145" s="49"/>
      <c r="F145" s="51"/>
      <c r="G145" s="50" t="s">
        <v>109</v>
      </c>
      <c r="H145" s="37">
        <v>116</v>
      </c>
      <c r="I145" s="39">
        <f t="shared" ref="I145:L146" si="15">I146</f>
        <v>800</v>
      </c>
      <c r="J145" s="78">
        <f t="shared" si="15"/>
        <v>700</v>
      </c>
      <c r="K145" s="39">
        <f t="shared" si="15"/>
        <v>700</v>
      </c>
      <c r="L145" s="38">
        <f t="shared" si="15"/>
        <v>700</v>
      </c>
    </row>
    <row r="146" spans="1:12" hidden="1" collapsed="1">
      <c r="A146" s="60">
        <v>2</v>
      </c>
      <c r="B146" s="69">
        <v>7</v>
      </c>
      <c r="C146" s="93">
        <v>3</v>
      </c>
      <c r="D146" s="69">
        <v>1</v>
      </c>
      <c r="E146" s="70"/>
      <c r="F146" s="71"/>
      <c r="G146" s="72" t="s">
        <v>109</v>
      </c>
      <c r="H146" s="37">
        <v>117</v>
      </c>
      <c r="I146" s="66">
        <f t="shared" si="15"/>
        <v>800</v>
      </c>
      <c r="J146" s="91">
        <f t="shared" si="15"/>
        <v>700</v>
      </c>
      <c r="K146" s="66">
        <f t="shared" si="15"/>
        <v>700</v>
      </c>
      <c r="L146" s="65">
        <f t="shared" si="15"/>
        <v>700</v>
      </c>
    </row>
    <row r="147" spans="1:12" hidden="1" collapsed="1">
      <c r="A147" s="52">
        <v>2</v>
      </c>
      <c r="B147" s="48">
        <v>7</v>
      </c>
      <c r="C147" s="52">
        <v>3</v>
      </c>
      <c r="D147" s="48">
        <v>1</v>
      </c>
      <c r="E147" s="49">
        <v>1</v>
      </c>
      <c r="F147" s="51"/>
      <c r="G147" s="50" t="s">
        <v>109</v>
      </c>
      <c r="H147" s="37">
        <v>118</v>
      </c>
      <c r="I147" s="39">
        <f>SUM(I148:I149)</f>
        <v>800</v>
      </c>
      <c r="J147" s="78">
        <f>SUM(J148:J149)</f>
        <v>700</v>
      </c>
      <c r="K147" s="39">
        <f>SUM(K148:K149)</f>
        <v>700</v>
      </c>
      <c r="L147" s="38">
        <f>SUM(L148:L149)</f>
        <v>700</v>
      </c>
    </row>
    <row r="148" spans="1:12" ht="15" hidden="1" customHeight="1">
      <c r="A148" s="68">
        <v>2</v>
      </c>
      <c r="B148" s="43">
        <v>7</v>
      </c>
      <c r="C148" s="68">
        <v>3</v>
      </c>
      <c r="D148" s="43">
        <v>1</v>
      </c>
      <c r="E148" s="41">
        <v>1</v>
      </c>
      <c r="F148" s="44">
        <v>1</v>
      </c>
      <c r="G148" s="42" t="s">
        <v>110</v>
      </c>
      <c r="H148" s="37">
        <v>119</v>
      </c>
      <c r="I148" s="92">
        <v>800</v>
      </c>
      <c r="J148" s="92">
        <v>700</v>
      </c>
      <c r="K148" s="92">
        <v>700</v>
      </c>
      <c r="L148" s="92">
        <v>700</v>
      </c>
    </row>
    <row r="149" spans="1:12" ht="16.5" hidden="1" customHeight="1" collapsed="1">
      <c r="A149" s="52">
        <v>2</v>
      </c>
      <c r="B149" s="48">
        <v>7</v>
      </c>
      <c r="C149" s="52">
        <v>3</v>
      </c>
      <c r="D149" s="48">
        <v>1</v>
      </c>
      <c r="E149" s="49">
        <v>1</v>
      </c>
      <c r="F149" s="51">
        <v>2</v>
      </c>
      <c r="G149" s="50" t="s">
        <v>111</v>
      </c>
      <c r="H149" s="37">
        <v>120</v>
      </c>
      <c r="I149" s="54">
        <v>0</v>
      </c>
      <c r="J149" s="55">
        <v>0</v>
      </c>
      <c r="K149" s="55">
        <v>0</v>
      </c>
      <c r="L149" s="55">
        <v>0</v>
      </c>
    </row>
    <row r="150" spans="1:12" ht="15" hidden="1" customHeight="1" collapsed="1">
      <c r="A150" s="81">
        <v>2</v>
      </c>
      <c r="B150" s="81">
        <v>8</v>
      </c>
      <c r="C150" s="33"/>
      <c r="D150" s="57"/>
      <c r="E150" s="40"/>
      <c r="F150" s="94"/>
      <c r="G150" s="45" t="s">
        <v>112</v>
      </c>
      <c r="H150" s="37">
        <v>121</v>
      </c>
      <c r="I150" s="59">
        <f>I151</f>
        <v>0</v>
      </c>
      <c r="J150" s="79">
        <f>J151</f>
        <v>0</v>
      </c>
      <c r="K150" s="59">
        <f>K151</f>
        <v>0</v>
      </c>
      <c r="L150" s="58">
        <f>L151</f>
        <v>0</v>
      </c>
    </row>
    <row r="151" spans="1:12" ht="14.25" hidden="1" customHeight="1" collapsed="1">
      <c r="A151" s="60">
        <v>2</v>
      </c>
      <c r="B151" s="60">
        <v>8</v>
      </c>
      <c r="C151" s="60">
        <v>1</v>
      </c>
      <c r="D151" s="61"/>
      <c r="E151" s="62"/>
      <c r="F151" s="64"/>
      <c r="G151" s="42" t="s">
        <v>112</v>
      </c>
      <c r="H151" s="37">
        <v>122</v>
      </c>
      <c r="I151" s="59">
        <f>I152+I157</f>
        <v>0</v>
      </c>
      <c r="J151" s="79">
        <f>J152+J157</f>
        <v>0</v>
      </c>
      <c r="K151" s="59">
        <f>K152+K157</f>
        <v>0</v>
      </c>
      <c r="L151" s="58">
        <f>L152+L157</f>
        <v>0</v>
      </c>
    </row>
    <row r="152" spans="1:12" ht="13.5" hidden="1" customHeight="1" collapsed="1">
      <c r="A152" s="52">
        <v>2</v>
      </c>
      <c r="B152" s="48">
        <v>8</v>
      </c>
      <c r="C152" s="50">
        <v>1</v>
      </c>
      <c r="D152" s="48">
        <v>1</v>
      </c>
      <c r="E152" s="49"/>
      <c r="F152" s="51"/>
      <c r="G152" s="50" t="s">
        <v>113</v>
      </c>
      <c r="H152" s="37">
        <v>123</v>
      </c>
      <c r="I152" s="39">
        <f>I153</f>
        <v>0</v>
      </c>
      <c r="J152" s="78">
        <f>J153</f>
        <v>0</v>
      </c>
      <c r="K152" s="39">
        <f>K153</f>
        <v>0</v>
      </c>
      <c r="L152" s="38">
        <f>L153</f>
        <v>0</v>
      </c>
    </row>
    <row r="153" spans="1:12" ht="13.5" hidden="1" customHeight="1" collapsed="1">
      <c r="A153" s="52">
        <v>2</v>
      </c>
      <c r="B153" s="48">
        <v>8</v>
      </c>
      <c r="C153" s="42">
        <v>1</v>
      </c>
      <c r="D153" s="43">
        <v>1</v>
      </c>
      <c r="E153" s="41">
        <v>1</v>
      </c>
      <c r="F153" s="44"/>
      <c r="G153" s="50" t="s">
        <v>113</v>
      </c>
      <c r="H153" s="37">
        <v>124</v>
      </c>
      <c r="I153" s="59">
        <f>SUM(I154:I156)</f>
        <v>0</v>
      </c>
      <c r="J153" s="59">
        <f>SUM(J154:J156)</f>
        <v>0</v>
      </c>
      <c r="K153" s="59">
        <f>SUM(K154:K156)</f>
        <v>0</v>
      </c>
      <c r="L153" s="59">
        <f>SUM(L154:L156)</f>
        <v>0</v>
      </c>
    </row>
    <row r="154" spans="1:12" ht="13.5" hidden="1" customHeight="1" collapsed="1">
      <c r="A154" s="48">
        <v>2</v>
      </c>
      <c r="B154" s="43">
        <v>8</v>
      </c>
      <c r="C154" s="50">
        <v>1</v>
      </c>
      <c r="D154" s="48">
        <v>1</v>
      </c>
      <c r="E154" s="49">
        <v>1</v>
      </c>
      <c r="F154" s="51">
        <v>1</v>
      </c>
      <c r="G154" s="50" t="s">
        <v>114</v>
      </c>
      <c r="H154" s="37">
        <v>125</v>
      </c>
      <c r="I154" s="54">
        <v>0</v>
      </c>
      <c r="J154" s="54">
        <v>0</v>
      </c>
      <c r="K154" s="54">
        <v>0</v>
      </c>
      <c r="L154" s="54">
        <v>0</v>
      </c>
    </row>
    <row r="155" spans="1:12" ht="15.75" hidden="1" customHeight="1" collapsed="1">
      <c r="A155" s="60">
        <v>2</v>
      </c>
      <c r="B155" s="69">
        <v>8</v>
      </c>
      <c r="C155" s="72">
        <v>1</v>
      </c>
      <c r="D155" s="69">
        <v>1</v>
      </c>
      <c r="E155" s="70">
        <v>1</v>
      </c>
      <c r="F155" s="71">
        <v>2</v>
      </c>
      <c r="G155" s="72" t="s">
        <v>115</v>
      </c>
      <c r="H155" s="37">
        <v>126</v>
      </c>
      <c r="I155" s="95">
        <v>0</v>
      </c>
      <c r="J155" s="95">
        <v>0</v>
      </c>
      <c r="K155" s="95">
        <v>0</v>
      </c>
      <c r="L155" s="95">
        <v>0</v>
      </c>
    </row>
    <row r="156" spans="1:12" hidden="1" collapsed="1">
      <c r="A156" s="60">
        <v>2</v>
      </c>
      <c r="B156" s="69">
        <v>8</v>
      </c>
      <c r="C156" s="72">
        <v>1</v>
      </c>
      <c r="D156" s="69">
        <v>1</v>
      </c>
      <c r="E156" s="70">
        <v>1</v>
      </c>
      <c r="F156" s="71">
        <v>3</v>
      </c>
      <c r="G156" s="72" t="s">
        <v>116</v>
      </c>
      <c r="H156" s="37">
        <v>127</v>
      </c>
      <c r="I156" s="95">
        <v>0</v>
      </c>
      <c r="J156" s="96">
        <v>0</v>
      </c>
      <c r="K156" s="95">
        <v>0</v>
      </c>
      <c r="L156" s="73">
        <v>0</v>
      </c>
    </row>
    <row r="157" spans="1:12" ht="15" hidden="1" customHeight="1" collapsed="1">
      <c r="A157" s="52">
        <v>2</v>
      </c>
      <c r="B157" s="48">
        <v>8</v>
      </c>
      <c r="C157" s="50">
        <v>1</v>
      </c>
      <c r="D157" s="48">
        <v>2</v>
      </c>
      <c r="E157" s="49"/>
      <c r="F157" s="51"/>
      <c r="G157" s="50" t="s">
        <v>117</v>
      </c>
      <c r="H157" s="37">
        <v>128</v>
      </c>
      <c r="I157" s="39">
        <f t="shared" ref="I157:L158" si="16">I158</f>
        <v>0</v>
      </c>
      <c r="J157" s="78">
        <f t="shared" si="16"/>
        <v>0</v>
      </c>
      <c r="K157" s="39">
        <f t="shared" si="16"/>
        <v>0</v>
      </c>
      <c r="L157" s="38">
        <f t="shared" si="16"/>
        <v>0</v>
      </c>
    </row>
    <row r="158" spans="1:12" hidden="1" collapsed="1">
      <c r="A158" s="52">
        <v>2</v>
      </c>
      <c r="B158" s="48">
        <v>8</v>
      </c>
      <c r="C158" s="50">
        <v>1</v>
      </c>
      <c r="D158" s="48">
        <v>2</v>
      </c>
      <c r="E158" s="49">
        <v>1</v>
      </c>
      <c r="F158" s="51"/>
      <c r="G158" s="50" t="s">
        <v>117</v>
      </c>
      <c r="H158" s="37">
        <v>129</v>
      </c>
      <c r="I158" s="39">
        <f t="shared" si="16"/>
        <v>0</v>
      </c>
      <c r="J158" s="78">
        <f t="shared" si="16"/>
        <v>0</v>
      </c>
      <c r="K158" s="39">
        <f t="shared" si="16"/>
        <v>0</v>
      </c>
      <c r="L158" s="38">
        <f t="shared" si="16"/>
        <v>0</v>
      </c>
    </row>
    <row r="159" spans="1:12" hidden="1" collapsed="1">
      <c r="A159" s="60">
        <v>2</v>
      </c>
      <c r="B159" s="61">
        <v>8</v>
      </c>
      <c r="C159" s="63">
        <v>1</v>
      </c>
      <c r="D159" s="61">
        <v>2</v>
      </c>
      <c r="E159" s="62">
        <v>1</v>
      </c>
      <c r="F159" s="64">
        <v>1</v>
      </c>
      <c r="G159" s="50" t="s">
        <v>117</v>
      </c>
      <c r="H159" s="37">
        <v>130</v>
      </c>
      <c r="I159" s="97">
        <v>0</v>
      </c>
      <c r="J159" s="55">
        <v>0</v>
      </c>
      <c r="K159" s="55">
        <v>0</v>
      </c>
      <c r="L159" s="55">
        <v>0</v>
      </c>
    </row>
    <row r="160" spans="1:12" ht="39.75" hidden="1" customHeight="1" collapsed="1">
      <c r="A160" s="81">
        <v>2</v>
      </c>
      <c r="B160" s="33">
        <v>9</v>
      </c>
      <c r="C160" s="35"/>
      <c r="D160" s="33"/>
      <c r="E160" s="34"/>
      <c r="F160" s="36"/>
      <c r="G160" s="35" t="s">
        <v>118</v>
      </c>
      <c r="H160" s="37">
        <v>131</v>
      </c>
      <c r="I160" s="39">
        <f>I161+I165</f>
        <v>0</v>
      </c>
      <c r="J160" s="78">
        <f>J161+J165</f>
        <v>0</v>
      </c>
      <c r="K160" s="39">
        <f>K161+K165</f>
        <v>0</v>
      </c>
      <c r="L160" s="38">
        <f>L161+L165</f>
        <v>0</v>
      </c>
    </row>
    <row r="161" spans="1:12" s="63" customFormat="1" ht="39" hidden="1" customHeight="1" collapsed="1">
      <c r="A161" s="52">
        <v>2</v>
      </c>
      <c r="B161" s="48">
        <v>9</v>
      </c>
      <c r="C161" s="50">
        <v>1</v>
      </c>
      <c r="D161" s="48"/>
      <c r="E161" s="49"/>
      <c r="F161" s="51"/>
      <c r="G161" s="50" t="s">
        <v>119</v>
      </c>
      <c r="H161" s="37">
        <v>132</v>
      </c>
      <c r="I161" s="39">
        <f t="shared" ref="I161:L163" si="17">I162</f>
        <v>0</v>
      </c>
      <c r="J161" s="78">
        <f t="shared" si="17"/>
        <v>0</v>
      </c>
      <c r="K161" s="39">
        <f t="shared" si="17"/>
        <v>0</v>
      </c>
      <c r="L161" s="38">
        <f t="shared" si="17"/>
        <v>0</v>
      </c>
    </row>
    <row r="162" spans="1:12" ht="42.75" hidden="1" customHeight="1" collapsed="1">
      <c r="A162" s="68">
        <v>2</v>
      </c>
      <c r="B162" s="43">
        <v>9</v>
      </c>
      <c r="C162" s="42">
        <v>1</v>
      </c>
      <c r="D162" s="43">
        <v>1</v>
      </c>
      <c r="E162" s="41"/>
      <c r="F162" s="44"/>
      <c r="G162" s="50" t="s">
        <v>120</v>
      </c>
      <c r="H162" s="37">
        <v>133</v>
      </c>
      <c r="I162" s="59">
        <f t="shared" si="17"/>
        <v>0</v>
      </c>
      <c r="J162" s="79">
        <f t="shared" si="17"/>
        <v>0</v>
      </c>
      <c r="K162" s="59">
        <f t="shared" si="17"/>
        <v>0</v>
      </c>
      <c r="L162" s="58">
        <f t="shared" si="17"/>
        <v>0</v>
      </c>
    </row>
    <row r="163" spans="1:12" ht="38.25" hidden="1" customHeight="1" collapsed="1">
      <c r="A163" s="52">
        <v>2</v>
      </c>
      <c r="B163" s="48">
        <v>9</v>
      </c>
      <c r="C163" s="52">
        <v>1</v>
      </c>
      <c r="D163" s="48">
        <v>1</v>
      </c>
      <c r="E163" s="49">
        <v>1</v>
      </c>
      <c r="F163" s="51"/>
      <c r="G163" s="50" t="s">
        <v>120</v>
      </c>
      <c r="H163" s="37">
        <v>134</v>
      </c>
      <c r="I163" s="39">
        <f t="shared" si="17"/>
        <v>0</v>
      </c>
      <c r="J163" s="78">
        <f t="shared" si="17"/>
        <v>0</v>
      </c>
      <c r="K163" s="39">
        <f t="shared" si="17"/>
        <v>0</v>
      </c>
      <c r="L163" s="38">
        <f t="shared" si="17"/>
        <v>0</v>
      </c>
    </row>
    <row r="164" spans="1:12" ht="38.25" hidden="1" customHeight="1" collapsed="1">
      <c r="A164" s="68">
        <v>2</v>
      </c>
      <c r="B164" s="43">
        <v>9</v>
      </c>
      <c r="C164" s="43">
        <v>1</v>
      </c>
      <c r="D164" s="43">
        <v>1</v>
      </c>
      <c r="E164" s="41">
        <v>1</v>
      </c>
      <c r="F164" s="44">
        <v>1</v>
      </c>
      <c r="G164" s="50" t="s">
        <v>120</v>
      </c>
      <c r="H164" s="37">
        <v>135</v>
      </c>
      <c r="I164" s="92">
        <v>0</v>
      </c>
      <c r="J164" s="92">
        <v>0</v>
      </c>
      <c r="K164" s="92">
        <v>0</v>
      </c>
      <c r="L164" s="92">
        <v>0</v>
      </c>
    </row>
    <row r="165" spans="1:12" ht="41.25" hidden="1" customHeight="1" collapsed="1">
      <c r="A165" s="52">
        <v>2</v>
      </c>
      <c r="B165" s="48">
        <v>9</v>
      </c>
      <c r="C165" s="48">
        <v>2</v>
      </c>
      <c r="D165" s="48"/>
      <c r="E165" s="49"/>
      <c r="F165" s="51"/>
      <c r="G165" s="50" t="s">
        <v>121</v>
      </c>
      <c r="H165" s="37">
        <v>136</v>
      </c>
      <c r="I165" s="39">
        <f>SUM(I166+I171)</f>
        <v>0</v>
      </c>
      <c r="J165" s="39">
        <f>SUM(J166+J171)</f>
        <v>0</v>
      </c>
      <c r="K165" s="39">
        <f>SUM(K166+K171)</f>
        <v>0</v>
      </c>
      <c r="L165" s="39">
        <f>SUM(L166+L171)</f>
        <v>0</v>
      </c>
    </row>
    <row r="166" spans="1:12" ht="44.25" hidden="1" customHeight="1" collapsed="1">
      <c r="A166" s="52">
        <v>2</v>
      </c>
      <c r="B166" s="48">
        <v>9</v>
      </c>
      <c r="C166" s="48">
        <v>2</v>
      </c>
      <c r="D166" s="43">
        <v>1</v>
      </c>
      <c r="E166" s="41"/>
      <c r="F166" s="44"/>
      <c r="G166" s="42" t="s">
        <v>122</v>
      </c>
      <c r="H166" s="37">
        <v>137</v>
      </c>
      <c r="I166" s="59">
        <f>I167</f>
        <v>0</v>
      </c>
      <c r="J166" s="79">
        <f>J167</f>
        <v>0</v>
      </c>
      <c r="K166" s="59">
        <f>K167</f>
        <v>0</v>
      </c>
      <c r="L166" s="58">
        <f>L167</f>
        <v>0</v>
      </c>
    </row>
    <row r="167" spans="1:12" ht="40.5" hidden="1" customHeight="1" collapsed="1">
      <c r="A167" s="68">
        <v>2</v>
      </c>
      <c r="B167" s="43">
        <v>9</v>
      </c>
      <c r="C167" s="43">
        <v>2</v>
      </c>
      <c r="D167" s="48">
        <v>1</v>
      </c>
      <c r="E167" s="49">
        <v>1</v>
      </c>
      <c r="F167" s="51"/>
      <c r="G167" s="42" t="s">
        <v>123</v>
      </c>
      <c r="H167" s="37">
        <v>138</v>
      </c>
      <c r="I167" s="39">
        <f>SUM(I168:I170)</f>
        <v>0</v>
      </c>
      <c r="J167" s="78">
        <f>SUM(J168:J170)</f>
        <v>0</v>
      </c>
      <c r="K167" s="39">
        <f>SUM(K168:K170)</f>
        <v>0</v>
      </c>
      <c r="L167" s="38">
        <f>SUM(L168:L170)</f>
        <v>0</v>
      </c>
    </row>
    <row r="168" spans="1:12" ht="53.25" hidden="1" customHeight="1" collapsed="1">
      <c r="A168" s="60">
        <v>2</v>
      </c>
      <c r="B168" s="69">
        <v>9</v>
      </c>
      <c r="C168" s="69">
        <v>2</v>
      </c>
      <c r="D168" s="69">
        <v>1</v>
      </c>
      <c r="E168" s="70">
        <v>1</v>
      </c>
      <c r="F168" s="71">
        <v>1</v>
      </c>
      <c r="G168" s="42" t="s">
        <v>124</v>
      </c>
      <c r="H168" s="37">
        <v>139</v>
      </c>
      <c r="I168" s="95">
        <v>0</v>
      </c>
      <c r="J168" s="53">
        <v>0</v>
      </c>
      <c r="K168" s="53">
        <v>0</v>
      </c>
      <c r="L168" s="53">
        <v>0</v>
      </c>
    </row>
    <row r="169" spans="1:12" ht="51.75" hidden="1" customHeight="1" collapsed="1">
      <c r="A169" s="52">
        <v>2</v>
      </c>
      <c r="B169" s="48">
        <v>9</v>
      </c>
      <c r="C169" s="48">
        <v>2</v>
      </c>
      <c r="D169" s="48">
        <v>1</v>
      </c>
      <c r="E169" s="49">
        <v>1</v>
      </c>
      <c r="F169" s="51">
        <v>2</v>
      </c>
      <c r="G169" s="42" t="s">
        <v>125</v>
      </c>
      <c r="H169" s="37">
        <v>140</v>
      </c>
      <c r="I169" s="54">
        <v>0</v>
      </c>
      <c r="J169" s="98">
        <v>0</v>
      </c>
      <c r="K169" s="98">
        <v>0</v>
      </c>
      <c r="L169" s="98">
        <v>0</v>
      </c>
    </row>
    <row r="170" spans="1:12" ht="54.75" hidden="1" customHeight="1" collapsed="1">
      <c r="A170" s="52">
        <v>2</v>
      </c>
      <c r="B170" s="48">
        <v>9</v>
      </c>
      <c r="C170" s="48">
        <v>2</v>
      </c>
      <c r="D170" s="48">
        <v>1</v>
      </c>
      <c r="E170" s="49">
        <v>1</v>
      </c>
      <c r="F170" s="51">
        <v>3</v>
      </c>
      <c r="G170" s="42" t="s">
        <v>126</v>
      </c>
      <c r="H170" s="37">
        <v>141</v>
      </c>
      <c r="I170" s="54">
        <v>0</v>
      </c>
      <c r="J170" s="54">
        <v>0</v>
      </c>
      <c r="K170" s="54">
        <v>0</v>
      </c>
      <c r="L170" s="54">
        <v>0</v>
      </c>
    </row>
    <row r="171" spans="1:12" ht="39" hidden="1" customHeight="1" collapsed="1">
      <c r="A171" s="99">
        <v>2</v>
      </c>
      <c r="B171" s="99">
        <v>9</v>
      </c>
      <c r="C171" s="99">
        <v>2</v>
      </c>
      <c r="D171" s="99">
        <v>2</v>
      </c>
      <c r="E171" s="99"/>
      <c r="F171" s="99"/>
      <c r="G171" s="50" t="s">
        <v>127</v>
      </c>
      <c r="H171" s="37">
        <v>142</v>
      </c>
      <c r="I171" s="39">
        <f>I172</f>
        <v>0</v>
      </c>
      <c r="J171" s="78">
        <f>J172</f>
        <v>0</v>
      </c>
      <c r="K171" s="39">
        <f>K172</f>
        <v>0</v>
      </c>
      <c r="L171" s="38">
        <f>L172</f>
        <v>0</v>
      </c>
    </row>
    <row r="172" spans="1:12" ht="43.5" hidden="1" customHeight="1" collapsed="1">
      <c r="A172" s="52">
        <v>2</v>
      </c>
      <c r="B172" s="48">
        <v>9</v>
      </c>
      <c r="C172" s="48">
        <v>2</v>
      </c>
      <c r="D172" s="48">
        <v>2</v>
      </c>
      <c r="E172" s="49">
        <v>1</v>
      </c>
      <c r="F172" s="51"/>
      <c r="G172" s="42" t="s">
        <v>128</v>
      </c>
      <c r="H172" s="37">
        <v>143</v>
      </c>
      <c r="I172" s="59">
        <f>SUM(I173:I175)</f>
        <v>0</v>
      </c>
      <c r="J172" s="59">
        <f>SUM(J173:J175)</f>
        <v>0</v>
      </c>
      <c r="K172" s="59">
        <f>SUM(K173:K175)</f>
        <v>0</v>
      </c>
      <c r="L172" s="59">
        <f>SUM(L173:L175)</f>
        <v>0</v>
      </c>
    </row>
    <row r="173" spans="1:12" ht="54.75" hidden="1" customHeight="1" collapsed="1">
      <c r="A173" s="52">
        <v>2</v>
      </c>
      <c r="B173" s="48">
        <v>9</v>
      </c>
      <c r="C173" s="48">
        <v>2</v>
      </c>
      <c r="D173" s="48">
        <v>2</v>
      </c>
      <c r="E173" s="48">
        <v>1</v>
      </c>
      <c r="F173" s="51">
        <v>1</v>
      </c>
      <c r="G173" s="100" t="s">
        <v>129</v>
      </c>
      <c r="H173" s="37">
        <v>144</v>
      </c>
      <c r="I173" s="54">
        <v>0</v>
      </c>
      <c r="J173" s="53">
        <v>0</v>
      </c>
      <c r="K173" s="53">
        <v>0</v>
      </c>
      <c r="L173" s="53">
        <v>0</v>
      </c>
    </row>
    <row r="174" spans="1:12" ht="54" hidden="1" customHeight="1" collapsed="1">
      <c r="A174" s="61">
        <v>2</v>
      </c>
      <c r="B174" s="63">
        <v>9</v>
      </c>
      <c r="C174" s="61">
        <v>2</v>
      </c>
      <c r="D174" s="62">
        <v>2</v>
      </c>
      <c r="E174" s="62">
        <v>1</v>
      </c>
      <c r="F174" s="64">
        <v>2</v>
      </c>
      <c r="G174" s="63" t="s">
        <v>130</v>
      </c>
      <c r="H174" s="37">
        <v>145</v>
      </c>
      <c r="I174" s="53">
        <v>0</v>
      </c>
      <c r="J174" s="55">
        <v>0</v>
      </c>
      <c r="K174" s="55">
        <v>0</v>
      </c>
      <c r="L174" s="55">
        <v>0</v>
      </c>
    </row>
    <row r="175" spans="1:12" ht="54" hidden="1" customHeight="1" collapsed="1">
      <c r="A175" s="48">
        <v>2</v>
      </c>
      <c r="B175" s="72">
        <v>9</v>
      </c>
      <c r="C175" s="69">
        <v>2</v>
      </c>
      <c r="D175" s="70">
        <v>2</v>
      </c>
      <c r="E175" s="70">
        <v>1</v>
      </c>
      <c r="F175" s="71">
        <v>3</v>
      </c>
      <c r="G175" s="72" t="s">
        <v>131</v>
      </c>
      <c r="H175" s="37">
        <v>146</v>
      </c>
      <c r="I175" s="98">
        <v>0</v>
      </c>
      <c r="J175" s="98">
        <v>0</v>
      </c>
      <c r="K175" s="98">
        <v>0</v>
      </c>
      <c r="L175" s="98">
        <v>0</v>
      </c>
    </row>
    <row r="176" spans="1:12" ht="76.5" hidden="1" customHeight="1" collapsed="1">
      <c r="A176" s="33">
        <v>3</v>
      </c>
      <c r="B176" s="35"/>
      <c r="C176" s="33"/>
      <c r="D176" s="34"/>
      <c r="E176" s="34"/>
      <c r="F176" s="36"/>
      <c r="G176" s="86" t="s">
        <v>132</v>
      </c>
      <c r="H176" s="37">
        <v>147</v>
      </c>
      <c r="I176" s="38">
        <f>SUM(I177+I230+I295)</f>
        <v>0</v>
      </c>
      <c r="J176" s="78">
        <f>SUM(J177+J230+J295)</f>
        <v>0</v>
      </c>
      <c r="K176" s="39">
        <f>SUM(K177+K230+K295)</f>
        <v>0</v>
      </c>
      <c r="L176" s="38">
        <f>SUM(L177+L230+L295)</f>
        <v>0</v>
      </c>
    </row>
    <row r="177" spans="1:16" ht="34.5" hidden="1" customHeight="1" collapsed="1">
      <c r="A177" s="81">
        <v>3</v>
      </c>
      <c r="B177" s="33">
        <v>1</v>
      </c>
      <c r="C177" s="57"/>
      <c r="D177" s="40"/>
      <c r="E177" s="40"/>
      <c r="F177" s="94"/>
      <c r="G177" s="77" t="s">
        <v>133</v>
      </c>
      <c r="H177" s="37">
        <v>148</v>
      </c>
      <c r="I177" s="38">
        <f>SUM(I178+I201+I208+I220+I224)</f>
        <v>0</v>
      </c>
      <c r="J177" s="58">
        <f>SUM(J178+J201+J208+J220+J224)</f>
        <v>0</v>
      </c>
      <c r="K177" s="58">
        <f>SUM(K178+K201+K208+K220+K224)</f>
        <v>0</v>
      </c>
      <c r="L177" s="58">
        <f>SUM(L178+L201+L208+L220+L224)</f>
        <v>0</v>
      </c>
    </row>
    <row r="178" spans="1:16" ht="30.75" hidden="1" customHeight="1" collapsed="1">
      <c r="A178" s="43">
        <v>3</v>
      </c>
      <c r="B178" s="42">
        <v>1</v>
      </c>
      <c r="C178" s="43">
        <v>1</v>
      </c>
      <c r="D178" s="41"/>
      <c r="E178" s="41"/>
      <c r="F178" s="101"/>
      <c r="G178" s="52" t="s">
        <v>134</v>
      </c>
      <c r="H178" s="37">
        <v>149</v>
      </c>
      <c r="I178" s="58">
        <f>SUM(I179+I182+I187+I193+I198)</f>
        <v>0</v>
      </c>
      <c r="J178" s="78">
        <f>SUM(J179+J182+J187+J193+J198)</f>
        <v>0</v>
      </c>
      <c r="K178" s="39">
        <f>SUM(K179+K182+K187+K193+K198)</f>
        <v>0</v>
      </c>
      <c r="L178" s="38">
        <f>SUM(L179+L182+L187+L193+L198)</f>
        <v>0</v>
      </c>
    </row>
    <row r="179" spans="1:16" ht="12.75" hidden="1" customHeight="1" collapsed="1">
      <c r="A179" s="48">
        <v>3</v>
      </c>
      <c r="B179" s="50">
        <v>1</v>
      </c>
      <c r="C179" s="48">
        <v>1</v>
      </c>
      <c r="D179" s="49">
        <v>1</v>
      </c>
      <c r="E179" s="49"/>
      <c r="F179" s="102"/>
      <c r="G179" s="52" t="s">
        <v>135</v>
      </c>
      <c r="H179" s="37">
        <v>150</v>
      </c>
      <c r="I179" s="38">
        <f t="shared" ref="I179:L180" si="18">I180</f>
        <v>0</v>
      </c>
      <c r="J179" s="79">
        <f t="shared" si="18"/>
        <v>0</v>
      </c>
      <c r="K179" s="59">
        <f t="shared" si="18"/>
        <v>0</v>
      </c>
      <c r="L179" s="58">
        <f t="shared" si="18"/>
        <v>0</v>
      </c>
    </row>
    <row r="180" spans="1:16" ht="13.5" hidden="1" customHeight="1" collapsed="1">
      <c r="A180" s="48">
        <v>3</v>
      </c>
      <c r="B180" s="50">
        <v>1</v>
      </c>
      <c r="C180" s="48">
        <v>1</v>
      </c>
      <c r="D180" s="49">
        <v>1</v>
      </c>
      <c r="E180" s="49">
        <v>1</v>
      </c>
      <c r="F180" s="82"/>
      <c r="G180" s="52" t="s">
        <v>136</v>
      </c>
      <c r="H180" s="37">
        <v>151</v>
      </c>
      <c r="I180" s="58">
        <f t="shared" si="18"/>
        <v>0</v>
      </c>
      <c r="J180" s="38">
        <f t="shared" si="18"/>
        <v>0</v>
      </c>
      <c r="K180" s="38">
        <f t="shared" si="18"/>
        <v>0</v>
      </c>
      <c r="L180" s="38">
        <f t="shared" si="18"/>
        <v>0</v>
      </c>
    </row>
    <row r="181" spans="1:16" ht="13.5" hidden="1" customHeight="1" collapsed="1">
      <c r="A181" s="48">
        <v>3</v>
      </c>
      <c r="B181" s="50">
        <v>1</v>
      </c>
      <c r="C181" s="48">
        <v>1</v>
      </c>
      <c r="D181" s="49">
        <v>1</v>
      </c>
      <c r="E181" s="49">
        <v>1</v>
      </c>
      <c r="F181" s="82">
        <v>1</v>
      </c>
      <c r="G181" s="52" t="s">
        <v>136</v>
      </c>
      <c r="H181" s="37">
        <v>152</v>
      </c>
      <c r="I181" s="55">
        <v>0</v>
      </c>
      <c r="J181" s="55">
        <v>0</v>
      </c>
      <c r="K181" s="55">
        <v>0</v>
      </c>
      <c r="L181" s="55">
        <v>0</v>
      </c>
    </row>
    <row r="182" spans="1:16" ht="14.25" hidden="1" customHeight="1" collapsed="1">
      <c r="A182" s="43">
        <v>3</v>
      </c>
      <c r="B182" s="41">
        <v>1</v>
      </c>
      <c r="C182" s="41">
        <v>1</v>
      </c>
      <c r="D182" s="41">
        <v>2</v>
      </c>
      <c r="E182" s="41"/>
      <c r="F182" s="44"/>
      <c r="G182" s="42" t="s">
        <v>137</v>
      </c>
      <c r="H182" s="37">
        <v>153</v>
      </c>
      <c r="I182" s="58">
        <f>I183</f>
        <v>0</v>
      </c>
      <c r="J182" s="79">
        <f>J183</f>
        <v>0</v>
      </c>
      <c r="K182" s="59">
        <f>K183</f>
        <v>0</v>
      </c>
      <c r="L182" s="58">
        <f>L183</f>
        <v>0</v>
      </c>
    </row>
    <row r="183" spans="1:16" ht="13.5" hidden="1" customHeight="1" collapsed="1">
      <c r="A183" s="48">
        <v>3</v>
      </c>
      <c r="B183" s="49">
        <v>1</v>
      </c>
      <c r="C183" s="49">
        <v>1</v>
      </c>
      <c r="D183" s="49">
        <v>2</v>
      </c>
      <c r="E183" s="49">
        <v>1</v>
      </c>
      <c r="F183" s="51"/>
      <c r="G183" s="42" t="s">
        <v>137</v>
      </c>
      <c r="H183" s="37">
        <v>154</v>
      </c>
      <c r="I183" s="38">
        <f>SUM(I184:I186)</f>
        <v>0</v>
      </c>
      <c r="J183" s="78">
        <f>SUM(J184:J186)</f>
        <v>0</v>
      </c>
      <c r="K183" s="39">
        <f>SUM(K184:K186)</f>
        <v>0</v>
      </c>
      <c r="L183" s="38">
        <f>SUM(L184:L186)</f>
        <v>0</v>
      </c>
    </row>
    <row r="184" spans="1:16" ht="14.25" hidden="1" customHeight="1" collapsed="1">
      <c r="A184" s="43">
        <v>3</v>
      </c>
      <c r="B184" s="41">
        <v>1</v>
      </c>
      <c r="C184" s="41">
        <v>1</v>
      </c>
      <c r="D184" s="41">
        <v>2</v>
      </c>
      <c r="E184" s="41">
        <v>1</v>
      </c>
      <c r="F184" s="44">
        <v>1</v>
      </c>
      <c r="G184" s="42" t="s">
        <v>138</v>
      </c>
      <c r="H184" s="37">
        <v>155</v>
      </c>
      <c r="I184" s="53">
        <v>0</v>
      </c>
      <c r="J184" s="53">
        <v>0</v>
      </c>
      <c r="K184" s="53">
        <v>0</v>
      </c>
      <c r="L184" s="98">
        <v>0</v>
      </c>
    </row>
    <row r="185" spans="1:16" ht="14.25" hidden="1" customHeight="1" collapsed="1">
      <c r="A185" s="48">
        <v>3</v>
      </c>
      <c r="B185" s="49">
        <v>1</v>
      </c>
      <c r="C185" s="49">
        <v>1</v>
      </c>
      <c r="D185" s="49">
        <v>2</v>
      </c>
      <c r="E185" s="49">
        <v>1</v>
      </c>
      <c r="F185" s="51">
        <v>2</v>
      </c>
      <c r="G185" s="50" t="s">
        <v>139</v>
      </c>
      <c r="H185" s="37">
        <v>156</v>
      </c>
      <c r="I185" s="55">
        <v>0</v>
      </c>
      <c r="J185" s="55">
        <v>0</v>
      </c>
      <c r="K185" s="55">
        <v>0</v>
      </c>
      <c r="L185" s="55">
        <v>0</v>
      </c>
    </row>
    <row r="186" spans="1:16" ht="26.25" hidden="1" customHeight="1" collapsed="1">
      <c r="A186" s="43">
        <v>3</v>
      </c>
      <c r="B186" s="41">
        <v>1</v>
      </c>
      <c r="C186" s="41">
        <v>1</v>
      </c>
      <c r="D186" s="41">
        <v>2</v>
      </c>
      <c r="E186" s="41">
        <v>1</v>
      </c>
      <c r="F186" s="44">
        <v>3</v>
      </c>
      <c r="G186" s="42" t="s">
        <v>140</v>
      </c>
      <c r="H186" s="37">
        <v>157</v>
      </c>
      <c r="I186" s="53">
        <v>0</v>
      </c>
      <c r="J186" s="53">
        <v>0</v>
      </c>
      <c r="K186" s="53">
        <v>0</v>
      </c>
      <c r="L186" s="98">
        <v>0</v>
      </c>
    </row>
    <row r="187" spans="1:16" ht="14.25" hidden="1" customHeight="1" collapsed="1">
      <c r="A187" s="48">
        <v>3</v>
      </c>
      <c r="B187" s="49">
        <v>1</v>
      </c>
      <c r="C187" s="49">
        <v>1</v>
      </c>
      <c r="D187" s="49">
        <v>3</v>
      </c>
      <c r="E187" s="49"/>
      <c r="F187" s="51"/>
      <c r="G187" s="50" t="s">
        <v>141</v>
      </c>
      <c r="H187" s="37">
        <v>158</v>
      </c>
      <c r="I187" s="38">
        <f>I188</f>
        <v>0</v>
      </c>
      <c r="J187" s="78">
        <f>J188</f>
        <v>0</v>
      </c>
      <c r="K187" s="39">
        <f>K188</f>
        <v>0</v>
      </c>
      <c r="L187" s="38">
        <f>L188</f>
        <v>0</v>
      </c>
    </row>
    <row r="188" spans="1:16" ht="14.25" hidden="1" customHeight="1" collapsed="1">
      <c r="A188" s="48">
        <v>3</v>
      </c>
      <c r="B188" s="49">
        <v>1</v>
      </c>
      <c r="C188" s="49">
        <v>1</v>
      </c>
      <c r="D188" s="49">
        <v>3</v>
      </c>
      <c r="E188" s="49">
        <v>1</v>
      </c>
      <c r="F188" s="51"/>
      <c r="G188" s="50" t="s">
        <v>141</v>
      </c>
      <c r="H188" s="37">
        <v>159</v>
      </c>
      <c r="I188" s="38">
        <f t="shared" ref="I188:P188" si="19">SUM(I189:I192)</f>
        <v>0</v>
      </c>
      <c r="J188" s="38">
        <f t="shared" si="19"/>
        <v>0</v>
      </c>
      <c r="K188" s="38">
        <f t="shared" si="19"/>
        <v>0</v>
      </c>
      <c r="L188" s="38">
        <f t="shared" si="19"/>
        <v>0</v>
      </c>
      <c r="M188" s="38">
        <f t="shared" si="19"/>
        <v>0</v>
      </c>
      <c r="N188" s="38">
        <f t="shared" si="19"/>
        <v>0</v>
      </c>
      <c r="O188" s="38">
        <f t="shared" si="19"/>
        <v>0</v>
      </c>
      <c r="P188" s="38">
        <f t="shared" si="19"/>
        <v>0</v>
      </c>
    </row>
    <row r="189" spans="1:16" ht="13.5" hidden="1" customHeight="1" collapsed="1">
      <c r="A189" s="48">
        <v>3</v>
      </c>
      <c r="B189" s="49">
        <v>1</v>
      </c>
      <c r="C189" s="49">
        <v>1</v>
      </c>
      <c r="D189" s="49">
        <v>3</v>
      </c>
      <c r="E189" s="49">
        <v>1</v>
      </c>
      <c r="F189" s="51">
        <v>1</v>
      </c>
      <c r="G189" s="50" t="s">
        <v>142</v>
      </c>
      <c r="H189" s="37">
        <v>160</v>
      </c>
      <c r="I189" s="55">
        <v>0</v>
      </c>
      <c r="J189" s="55">
        <v>0</v>
      </c>
      <c r="K189" s="55">
        <v>0</v>
      </c>
      <c r="L189" s="98">
        <v>0</v>
      </c>
    </row>
    <row r="190" spans="1:16" ht="15.75" hidden="1" customHeight="1" collapsed="1">
      <c r="A190" s="48">
        <v>3</v>
      </c>
      <c r="B190" s="49">
        <v>1</v>
      </c>
      <c r="C190" s="49">
        <v>1</v>
      </c>
      <c r="D190" s="49">
        <v>3</v>
      </c>
      <c r="E190" s="49">
        <v>1</v>
      </c>
      <c r="F190" s="51">
        <v>2</v>
      </c>
      <c r="G190" s="50" t="s">
        <v>143</v>
      </c>
      <c r="H190" s="37">
        <v>161</v>
      </c>
      <c r="I190" s="53">
        <v>0</v>
      </c>
      <c r="J190" s="55">
        <v>0</v>
      </c>
      <c r="K190" s="55">
        <v>0</v>
      </c>
      <c r="L190" s="55">
        <v>0</v>
      </c>
    </row>
    <row r="191" spans="1:16" ht="15.75" hidden="1" customHeight="1" collapsed="1">
      <c r="A191" s="48">
        <v>3</v>
      </c>
      <c r="B191" s="49">
        <v>1</v>
      </c>
      <c r="C191" s="49">
        <v>1</v>
      </c>
      <c r="D191" s="49">
        <v>3</v>
      </c>
      <c r="E191" s="49">
        <v>1</v>
      </c>
      <c r="F191" s="51">
        <v>3</v>
      </c>
      <c r="G191" s="52" t="s">
        <v>144</v>
      </c>
      <c r="H191" s="37">
        <v>162</v>
      </c>
      <c r="I191" s="53">
        <v>0</v>
      </c>
      <c r="J191" s="55">
        <v>0</v>
      </c>
      <c r="K191" s="55">
        <v>0</v>
      </c>
      <c r="L191" s="55">
        <v>0</v>
      </c>
    </row>
    <row r="192" spans="1:16" ht="27" hidden="1" customHeight="1" collapsed="1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4">
        <v>4</v>
      </c>
      <c r="G192" s="138" t="s">
        <v>145</v>
      </c>
      <c r="H192" s="37">
        <v>163</v>
      </c>
      <c r="I192" s="139">
        <v>0</v>
      </c>
      <c r="J192" s="140">
        <v>0</v>
      </c>
      <c r="K192" s="55">
        <v>0</v>
      </c>
      <c r="L192" s="55">
        <v>0</v>
      </c>
    </row>
    <row r="193" spans="1:12" ht="18" hidden="1" customHeight="1" collapsed="1">
      <c r="A193" s="61">
        <v>3</v>
      </c>
      <c r="B193" s="62">
        <v>1</v>
      </c>
      <c r="C193" s="62">
        <v>1</v>
      </c>
      <c r="D193" s="62">
        <v>4</v>
      </c>
      <c r="E193" s="62"/>
      <c r="F193" s="64"/>
      <c r="G193" s="63" t="s">
        <v>146</v>
      </c>
      <c r="H193" s="37">
        <v>163</v>
      </c>
      <c r="I193" s="38">
        <f>I194</f>
        <v>0</v>
      </c>
      <c r="J193" s="80">
        <f>J194</f>
        <v>0</v>
      </c>
      <c r="K193" s="46">
        <f>K194</f>
        <v>0</v>
      </c>
      <c r="L193" s="47">
        <f>L194</f>
        <v>0</v>
      </c>
    </row>
    <row r="194" spans="1:12" ht="13.5" hidden="1" customHeight="1" collapsed="1">
      <c r="A194" s="48">
        <v>3</v>
      </c>
      <c r="B194" s="49">
        <v>1</v>
      </c>
      <c r="C194" s="49">
        <v>1</v>
      </c>
      <c r="D194" s="49">
        <v>4</v>
      </c>
      <c r="E194" s="49">
        <v>1</v>
      </c>
      <c r="F194" s="51"/>
      <c r="G194" s="63" t="s">
        <v>146</v>
      </c>
      <c r="H194" s="37">
        <v>164</v>
      </c>
      <c r="I194" s="58">
        <f>SUM(I195:I197)</f>
        <v>0</v>
      </c>
      <c r="J194" s="78">
        <f>SUM(J195:J197)</f>
        <v>0</v>
      </c>
      <c r="K194" s="39">
        <f>SUM(K195:K197)</f>
        <v>0</v>
      </c>
      <c r="L194" s="38">
        <f>SUM(L195:L197)</f>
        <v>0</v>
      </c>
    </row>
    <row r="195" spans="1:12" ht="17.25" hidden="1" customHeight="1" collapsed="1">
      <c r="A195" s="48">
        <v>3</v>
      </c>
      <c r="B195" s="49">
        <v>1</v>
      </c>
      <c r="C195" s="49">
        <v>1</v>
      </c>
      <c r="D195" s="49">
        <v>4</v>
      </c>
      <c r="E195" s="49">
        <v>1</v>
      </c>
      <c r="F195" s="51">
        <v>1</v>
      </c>
      <c r="G195" s="50" t="s">
        <v>147</v>
      </c>
      <c r="H195" s="37">
        <v>165</v>
      </c>
      <c r="I195" s="55">
        <v>0</v>
      </c>
      <c r="J195" s="55">
        <v>0</v>
      </c>
      <c r="K195" s="55">
        <v>0</v>
      </c>
      <c r="L195" s="98">
        <v>0</v>
      </c>
    </row>
    <row r="196" spans="1:12" ht="25.5" hidden="1" customHeight="1" collapsed="1">
      <c r="A196" s="43">
        <v>3</v>
      </c>
      <c r="B196" s="41">
        <v>1</v>
      </c>
      <c r="C196" s="41">
        <v>1</v>
      </c>
      <c r="D196" s="41">
        <v>4</v>
      </c>
      <c r="E196" s="41">
        <v>1</v>
      </c>
      <c r="F196" s="44">
        <v>2</v>
      </c>
      <c r="G196" s="42" t="s">
        <v>148</v>
      </c>
      <c r="H196" s="37">
        <v>166</v>
      </c>
      <c r="I196" s="53">
        <v>0</v>
      </c>
      <c r="J196" s="53">
        <v>0</v>
      </c>
      <c r="K196" s="53">
        <v>0</v>
      </c>
      <c r="L196" s="55">
        <v>0</v>
      </c>
    </row>
    <row r="197" spans="1:12" ht="14.25" hidden="1" customHeight="1" collapsed="1">
      <c r="A197" s="48">
        <v>3</v>
      </c>
      <c r="B197" s="49">
        <v>1</v>
      </c>
      <c r="C197" s="49">
        <v>1</v>
      </c>
      <c r="D197" s="49">
        <v>4</v>
      </c>
      <c r="E197" s="49">
        <v>1</v>
      </c>
      <c r="F197" s="51">
        <v>3</v>
      </c>
      <c r="G197" s="50" t="s">
        <v>149</v>
      </c>
      <c r="H197" s="37">
        <v>167</v>
      </c>
      <c r="I197" s="53">
        <v>0</v>
      </c>
      <c r="J197" s="53">
        <v>0</v>
      </c>
      <c r="K197" s="53">
        <v>0</v>
      </c>
      <c r="L197" s="55">
        <v>0</v>
      </c>
    </row>
    <row r="198" spans="1:12" ht="25.5" hidden="1" customHeight="1" collapsed="1">
      <c r="A198" s="48">
        <v>3</v>
      </c>
      <c r="B198" s="49">
        <v>1</v>
      </c>
      <c r="C198" s="49">
        <v>1</v>
      </c>
      <c r="D198" s="49">
        <v>5</v>
      </c>
      <c r="E198" s="49"/>
      <c r="F198" s="51"/>
      <c r="G198" s="50" t="s">
        <v>150</v>
      </c>
      <c r="H198" s="37">
        <v>168</v>
      </c>
      <c r="I198" s="38">
        <f t="shared" ref="I198:L199" si="20">I199</f>
        <v>0</v>
      </c>
      <c r="J198" s="78">
        <f t="shared" si="20"/>
        <v>0</v>
      </c>
      <c r="K198" s="39">
        <f t="shared" si="20"/>
        <v>0</v>
      </c>
      <c r="L198" s="38">
        <f t="shared" si="20"/>
        <v>0</v>
      </c>
    </row>
    <row r="199" spans="1:12" ht="26.25" hidden="1" customHeight="1" collapsed="1">
      <c r="A199" s="61">
        <v>3</v>
      </c>
      <c r="B199" s="62">
        <v>1</v>
      </c>
      <c r="C199" s="62">
        <v>1</v>
      </c>
      <c r="D199" s="62">
        <v>5</v>
      </c>
      <c r="E199" s="62">
        <v>1</v>
      </c>
      <c r="F199" s="64"/>
      <c r="G199" s="50" t="s">
        <v>150</v>
      </c>
      <c r="H199" s="37">
        <v>169</v>
      </c>
      <c r="I199" s="39">
        <f t="shared" si="20"/>
        <v>0</v>
      </c>
      <c r="J199" s="39">
        <f t="shared" si="20"/>
        <v>0</v>
      </c>
      <c r="K199" s="39">
        <f t="shared" si="20"/>
        <v>0</v>
      </c>
      <c r="L199" s="39">
        <f t="shared" si="20"/>
        <v>0</v>
      </c>
    </row>
    <row r="200" spans="1:12" ht="27" hidden="1" customHeight="1" collapsed="1">
      <c r="A200" s="48">
        <v>3</v>
      </c>
      <c r="B200" s="49">
        <v>1</v>
      </c>
      <c r="C200" s="49">
        <v>1</v>
      </c>
      <c r="D200" s="49">
        <v>5</v>
      </c>
      <c r="E200" s="49">
        <v>1</v>
      </c>
      <c r="F200" s="51">
        <v>1</v>
      </c>
      <c r="G200" s="50" t="s">
        <v>150</v>
      </c>
      <c r="H200" s="37">
        <v>170</v>
      </c>
      <c r="I200" s="53">
        <v>0</v>
      </c>
      <c r="J200" s="55">
        <v>0</v>
      </c>
      <c r="K200" s="55">
        <v>0</v>
      </c>
      <c r="L200" s="55">
        <v>0</v>
      </c>
    </row>
    <row r="201" spans="1:12" ht="26.25" hidden="1" customHeight="1" collapsed="1">
      <c r="A201" s="61">
        <v>3</v>
      </c>
      <c r="B201" s="62">
        <v>1</v>
      </c>
      <c r="C201" s="62">
        <v>2</v>
      </c>
      <c r="D201" s="62"/>
      <c r="E201" s="62"/>
      <c r="F201" s="64"/>
      <c r="G201" s="63" t="s">
        <v>151</v>
      </c>
      <c r="H201" s="37">
        <v>171</v>
      </c>
      <c r="I201" s="38">
        <f t="shared" ref="I201:L202" si="21">I202</f>
        <v>0</v>
      </c>
      <c r="J201" s="80">
        <f t="shared" si="21"/>
        <v>0</v>
      </c>
      <c r="K201" s="46">
        <f t="shared" si="21"/>
        <v>0</v>
      </c>
      <c r="L201" s="47">
        <f t="shared" si="21"/>
        <v>0</v>
      </c>
    </row>
    <row r="202" spans="1:12" ht="25.5" hidden="1" customHeight="1" collapsed="1">
      <c r="A202" s="48">
        <v>3</v>
      </c>
      <c r="B202" s="49">
        <v>1</v>
      </c>
      <c r="C202" s="49">
        <v>2</v>
      </c>
      <c r="D202" s="49">
        <v>1</v>
      </c>
      <c r="E202" s="49"/>
      <c r="F202" s="51"/>
      <c r="G202" s="63" t="s">
        <v>151</v>
      </c>
      <c r="H202" s="37">
        <v>172</v>
      </c>
      <c r="I202" s="58">
        <f t="shared" si="21"/>
        <v>0</v>
      </c>
      <c r="J202" s="78">
        <f t="shared" si="21"/>
        <v>0</v>
      </c>
      <c r="K202" s="39">
        <f t="shared" si="21"/>
        <v>0</v>
      </c>
      <c r="L202" s="38">
        <f t="shared" si="21"/>
        <v>0</v>
      </c>
    </row>
    <row r="203" spans="1:12" ht="26.25" hidden="1" customHeight="1" collapsed="1">
      <c r="A203" s="43">
        <v>3</v>
      </c>
      <c r="B203" s="41">
        <v>1</v>
      </c>
      <c r="C203" s="41">
        <v>2</v>
      </c>
      <c r="D203" s="41">
        <v>1</v>
      </c>
      <c r="E203" s="41">
        <v>1</v>
      </c>
      <c r="F203" s="44"/>
      <c r="G203" s="63" t="s">
        <v>151</v>
      </c>
      <c r="H203" s="37">
        <v>173</v>
      </c>
      <c r="I203" s="38">
        <f>SUM(I204:I207)</f>
        <v>0</v>
      </c>
      <c r="J203" s="79">
        <f>SUM(J204:J207)</f>
        <v>0</v>
      </c>
      <c r="K203" s="59">
        <f>SUM(K204:K207)</f>
        <v>0</v>
      </c>
      <c r="L203" s="58">
        <f>SUM(L204:L207)</f>
        <v>0</v>
      </c>
    </row>
    <row r="204" spans="1:12" ht="41.25" hidden="1" customHeight="1" collapsed="1">
      <c r="A204" s="48">
        <v>3</v>
      </c>
      <c r="B204" s="49">
        <v>1</v>
      </c>
      <c r="C204" s="49">
        <v>2</v>
      </c>
      <c r="D204" s="49">
        <v>1</v>
      </c>
      <c r="E204" s="49">
        <v>1</v>
      </c>
      <c r="F204" s="51">
        <v>2</v>
      </c>
      <c r="G204" s="50" t="s">
        <v>152</v>
      </c>
      <c r="H204" s="37">
        <v>174</v>
      </c>
      <c r="I204" s="55">
        <v>0</v>
      </c>
      <c r="J204" s="55">
        <v>0</v>
      </c>
      <c r="K204" s="55">
        <v>0</v>
      </c>
      <c r="L204" s="55">
        <v>0</v>
      </c>
    </row>
    <row r="205" spans="1:12" ht="14.25" hidden="1" customHeight="1" collapsed="1">
      <c r="A205" s="48">
        <v>3</v>
      </c>
      <c r="B205" s="49">
        <v>1</v>
      </c>
      <c r="C205" s="49">
        <v>2</v>
      </c>
      <c r="D205" s="48">
        <v>1</v>
      </c>
      <c r="E205" s="49">
        <v>1</v>
      </c>
      <c r="F205" s="51">
        <v>3</v>
      </c>
      <c r="G205" s="50" t="s">
        <v>153</v>
      </c>
      <c r="H205" s="37">
        <v>175</v>
      </c>
      <c r="I205" s="55">
        <v>0</v>
      </c>
      <c r="J205" s="55">
        <v>0</v>
      </c>
      <c r="K205" s="55">
        <v>0</v>
      </c>
      <c r="L205" s="55">
        <v>0</v>
      </c>
    </row>
    <row r="206" spans="1:12" ht="18.75" hidden="1" customHeight="1" collapsed="1">
      <c r="A206" s="48">
        <v>3</v>
      </c>
      <c r="B206" s="49">
        <v>1</v>
      </c>
      <c r="C206" s="49">
        <v>2</v>
      </c>
      <c r="D206" s="48">
        <v>1</v>
      </c>
      <c r="E206" s="49">
        <v>1</v>
      </c>
      <c r="F206" s="51">
        <v>4</v>
      </c>
      <c r="G206" s="50" t="s">
        <v>154</v>
      </c>
      <c r="H206" s="37">
        <v>176</v>
      </c>
      <c r="I206" s="55">
        <v>0</v>
      </c>
      <c r="J206" s="55">
        <v>0</v>
      </c>
      <c r="K206" s="55">
        <v>0</v>
      </c>
      <c r="L206" s="55">
        <v>0</v>
      </c>
    </row>
    <row r="207" spans="1:12" ht="17.25" hidden="1" customHeight="1" collapsed="1">
      <c r="A207" s="61">
        <v>3</v>
      </c>
      <c r="B207" s="70">
        <v>1</v>
      </c>
      <c r="C207" s="70">
        <v>2</v>
      </c>
      <c r="D207" s="69">
        <v>1</v>
      </c>
      <c r="E207" s="70">
        <v>1</v>
      </c>
      <c r="F207" s="71">
        <v>5</v>
      </c>
      <c r="G207" s="72" t="s">
        <v>155</v>
      </c>
      <c r="H207" s="37">
        <v>177</v>
      </c>
      <c r="I207" s="55">
        <v>0</v>
      </c>
      <c r="J207" s="55">
        <v>0</v>
      </c>
      <c r="K207" s="55">
        <v>0</v>
      </c>
      <c r="L207" s="98">
        <v>0</v>
      </c>
    </row>
    <row r="208" spans="1:12" ht="15" hidden="1" customHeight="1" collapsed="1">
      <c r="A208" s="48">
        <v>3</v>
      </c>
      <c r="B208" s="49">
        <v>1</v>
      </c>
      <c r="C208" s="49">
        <v>3</v>
      </c>
      <c r="D208" s="48"/>
      <c r="E208" s="49"/>
      <c r="F208" s="51"/>
      <c r="G208" s="50" t="s">
        <v>156</v>
      </c>
      <c r="H208" s="37">
        <v>178</v>
      </c>
      <c r="I208" s="38">
        <f>SUM(I209+I212)</f>
        <v>0</v>
      </c>
      <c r="J208" s="78">
        <f>SUM(J209+J212)</f>
        <v>0</v>
      </c>
      <c r="K208" s="39">
        <f>SUM(K209+K212)</f>
        <v>0</v>
      </c>
      <c r="L208" s="38">
        <f>SUM(L209+L212)</f>
        <v>0</v>
      </c>
    </row>
    <row r="209" spans="1:16" ht="27.75" hidden="1" customHeight="1" collapsed="1">
      <c r="A209" s="43">
        <v>3</v>
      </c>
      <c r="B209" s="41">
        <v>1</v>
      </c>
      <c r="C209" s="41">
        <v>3</v>
      </c>
      <c r="D209" s="43">
        <v>1</v>
      </c>
      <c r="E209" s="48"/>
      <c r="F209" s="44"/>
      <c r="G209" s="42" t="s">
        <v>157</v>
      </c>
      <c r="H209" s="37">
        <v>179</v>
      </c>
      <c r="I209" s="58">
        <f t="shared" ref="I209:L210" si="22">I210</f>
        <v>0</v>
      </c>
      <c r="J209" s="79">
        <f t="shared" si="22"/>
        <v>0</v>
      </c>
      <c r="K209" s="59">
        <f t="shared" si="22"/>
        <v>0</v>
      </c>
      <c r="L209" s="58">
        <f t="shared" si="22"/>
        <v>0</v>
      </c>
    </row>
    <row r="210" spans="1:16" ht="30.75" hidden="1" customHeight="1" collapsed="1">
      <c r="A210" s="48">
        <v>3</v>
      </c>
      <c r="B210" s="49">
        <v>1</v>
      </c>
      <c r="C210" s="49">
        <v>3</v>
      </c>
      <c r="D210" s="48">
        <v>1</v>
      </c>
      <c r="E210" s="48">
        <v>1</v>
      </c>
      <c r="F210" s="51"/>
      <c r="G210" s="42" t="s">
        <v>157</v>
      </c>
      <c r="H210" s="37">
        <v>180</v>
      </c>
      <c r="I210" s="38">
        <f t="shared" si="22"/>
        <v>0</v>
      </c>
      <c r="J210" s="78">
        <f t="shared" si="22"/>
        <v>0</v>
      </c>
      <c r="K210" s="39">
        <f t="shared" si="22"/>
        <v>0</v>
      </c>
      <c r="L210" s="38">
        <f t="shared" si="22"/>
        <v>0</v>
      </c>
    </row>
    <row r="211" spans="1:16" ht="27.75" hidden="1" customHeight="1" collapsed="1">
      <c r="A211" s="48">
        <v>3</v>
      </c>
      <c r="B211" s="50">
        <v>1</v>
      </c>
      <c r="C211" s="48">
        <v>3</v>
      </c>
      <c r="D211" s="49">
        <v>1</v>
      </c>
      <c r="E211" s="49">
        <v>1</v>
      </c>
      <c r="F211" s="51">
        <v>1</v>
      </c>
      <c r="G211" s="42" t="s">
        <v>157</v>
      </c>
      <c r="H211" s="37">
        <v>181</v>
      </c>
      <c r="I211" s="98">
        <v>0</v>
      </c>
      <c r="J211" s="98">
        <v>0</v>
      </c>
      <c r="K211" s="98">
        <v>0</v>
      </c>
      <c r="L211" s="98">
        <v>0</v>
      </c>
    </row>
    <row r="212" spans="1:16" ht="15" hidden="1" customHeight="1" collapsed="1">
      <c r="A212" s="48">
        <v>3</v>
      </c>
      <c r="B212" s="50">
        <v>1</v>
      </c>
      <c r="C212" s="48">
        <v>3</v>
      </c>
      <c r="D212" s="49">
        <v>2</v>
      </c>
      <c r="E212" s="49"/>
      <c r="F212" s="51"/>
      <c r="G212" s="50" t="s">
        <v>158</v>
      </c>
      <c r="H212" s="37">
        <v>182</v>
      </c>
      <c r="I212" s="38">
        <f>I213</f>
        <v>0</v>
      </c>
      <c r="J212" s="78">
        <f>J213</f>
        <v>0</v>
      </c>
      <c r="K212" s="39">
        <f>K213</f>
        <v>0</v>
      </c>
      <c r="L212" s="38">
        <f>L213</f>
        <v>0</v>
      </c>
    </row>
    <row r="213" spans="1:16" ht="15.75" hidden="1" customHeight="1" collapsed="1">
      <c r="A213" s="43">
        <v>3</v>
      </c>
      <c r="B213" s="42">
        <v>1</v>
      </c>
      <c r="C213" s="43">
        <v>3</v>
      </c>
      <c r="D213" s="41">
        <v>2</v>
      </c>
      <c r="E213" s="41">
        <v>1</v>
      </c>
      <c r="F213" s="44"/>
      <c r="G213" s="50" t="s">
        <v>158</v>
      </c>
      <c r="H213" s="37">
        <v>183</v>
      </c>
      <c r="I213" s="38">
        <f>SUM(I214:I219)</f>
        <v>0</v>
      </c>
      <c r="J213" s="38">
        <f>SUM(J214:J219)</f>
        <v>0</v>
      </c>
      <c r="K213" s="38">
        <f>SUM(K214:K219)</f>
        <v>0</v>
      </c>
      <c r="L213" s="38">
        <f>SUM(L214:L219)</f>
        <v>0</v>
      </c>
      <c r="M213" s="131"/>
      <c r="N213" s="131"/>
      <c r="O213" s="131"/>
      <c r="P213" s="131"/>
    </row>
    <row r="214" spans="1:16" ht="15" hidden="1" customHeight="1" collapsed="1">
      <c r="A214" s="48">
        <v>3</v>
      </c>
      <c r="B214" s="50">
        <v>1</v>
      </c>
      <c r="C214" s="48">
        <v>3</v>
      </c>
      <c r="D214" s="49">
        <v>2</v>
      </c>
      <c r="E214" s="49">
        <v>1</v>
      </c>
      <c r="F214" s="51">
        <v>1</v>
      </c>
      <c r="G214" s="50" t="s">
        <v>159</v>
      </c>
      <c r="H214" s="37">
        <v>184</v>
      </c>
      <c r="I214" s="55">
        <v>0</v>
      </c>
      <c r="J214" s="55">
        <v>0</v>
      </c>
      <c r="K214" s="55">
        <v>0</v>
      </c>
      <c r="L214" s="98">
        <v>0</v>
      </c>
    </row>
    <row r="215" spans="1:16" ht="26.25" hidden="1" customHeight="1" collapsed="1">
      <c r="A215" s="48">
        <v>3</v>
      </c>
      <c r="B215" s="50">
        <v>1</v>
      </c>
      <c r="C215" s="48">
        <v>3</v>
      </c>
      <c r="D215" s="49">
        <v>2</v>
      </c>
      <c r="E215" s="49">
        <v>1</v>
      </c>
      <c r="F215" s="51">
        <v>2</v>
      </c>
      <c r="G215" s="50" t="s">
        <v>160</v>
      </c>
      <c r="H215" s="37">
        <v>185</v>
      </c>
      <c r="I215" s="55">
        <v>0</v>
      </c>
      <c r="J215" s="55">
        <v>0</v>
      </c>
      <c r="K215" s="55">
        <v>0</v>
      </c>
      <c r="L215" s="55">
        <v>0</v>
      </c>
    </row>
    <row r="216" spans="1:16" ht="16.5" hidden="1" customHeight="1" collapsed="1">
      <c r="A216" s="48">
        <v>3</v>
      </c>
      <c r="B216" s="50">
        <v>1</v>
      </c>
      <c r="C216" s="48">
        <v>3</v>
      </c>
      <c r="D216" s="49">
        <v>2</v>
      </c>
      <c r="E216" s="49">
        <v>1</v>
      </c>
      <c r="F216" s="51">
        <v>3</v>
      </c>
      <c r="G216" s="50" t="s">
        <v>161</v>
      </c>
      <c r="H216" s="37">
        <v>186</v>
      </c>
      <c r="I216" s="55">
        <v>0</v>
      </c>
      <c r="J216" s="55">
        <v>0</v>
      </c>
      <c r="K216" s="55">
        <v>0</v>
      </c>
      <c r="L216" s="55">
        <v>0</v>
      </c>
    </row>
    <row r="217" spans="1:16" ht="27.75" hidden="1" customHeight="1" collapsed="1">
      <c r="A217" s="48">
        <v>3</v>
      </c>
      <c r="B217" s="50">
        <v>1</v>
      </c>
      <c r="C217" s="48">
        <v>3</v>
      </c>
      <c r="D217" s="49">
        <v>2</v>
      </c>
      <c r="E217" s="49">
        <v>1</v>
      </c>
      <c r="F217" s="51">
        <v>4</v>
      </c>
      <c r="G217" s="50" t="s">
        <v>162</v>
      </c>
      <c r="H217" s="37">
        <v>187</v>
      </c>
      <c r="I217" s="55">
        <v>0</v>
      </c>
      <c r="J217" s="55">
        <v>0</v>
      </c>
      <c r="K217" s="55">
        <v>0</v>
      </c>
      <c r="L217" s="98">
        <v>0</v>
      </c>
    </row>
    <row r="218" spans="1:16" ht="15.75" hidden="1" customHeight="1" collapsed="1">
      <c r="A218" s="48">
        <v>3</v>
      </c>
      <c r="B218" s="50">
        <v>1</v>
      </c>
      <c r="C218" s="48">
        <v>3</v>
      </c>
      <c r="D218" s="49">
        <v>2</v>
      </c>
      <c r="E218" s="49">
        <v>1</v>
      </c>
      <c r="F218" s="51">
        <v>5</v>
      </c>
      <c r="G218" s="42" t="s">
        <v>163</v>
      </c>
      <c r="H218" s="37">
        <v>188</v>
      </c>
      <c r="I218" s="55">
        <v>0</v>
      </c>
      <c r="J218" s="55">
        <v>0</v>
      </c>
      <c r="K218" s="55">
        <v>0</v>
      </c>
      <c r="L218" s="55">
        <v>0</v>
      </c>
    </row>
    <row r="219" spans="1:16" ht="13.5" hidden="1" customHeight="1" collapsed="1">
      <c r="A219" s="48">
        <v>3</v>
      </c>
      <c r="B219" s="50">
        <v>1</v>
      </c>
      <c r="C219" s="48">
        <v>3</v>
      </c>
      <c r="D219" s="49">
        <v>2</v>
      </c>
      <c r="E219" s="49">
        <v>1</v>
      </c>
      <c r="F219" s="51">
        <v>6</v>
      </c>
      <c r="G219" s="42" t="s">
        <v>158</v>
      </c>
      <c r="H219" s="37">
        <v>189</v>
      </c>
      <c r="I219" s="55">
        <v>0</v>
      </c>
      <c r="J219" s="55">
        <v>0</v>
      </c>
      <c r="K219" s="55">
        <v>0</v>
      </c>
      <c r="L219" s="98">
        <v>0</v>
      </c>
    </row>
    <row r="220" spans="1:16" ht="27" hidden="1" customHeight="1" collapsed="1">
      <c r="A220" s="43">
        <v>3</v>
      </c>
      <c r="B220" s="41">
        <v>1</v>
      </c>
      <c r="C220" s="41">
        <v>4</v>
      </c>
      <c r="D220" s="41"/>
      <c r="E220" s="41"/>
      <c r="F220" s="44"/>
      <c r="G220" s="42" t="s">
        <v>164</v>
      </c>
      <c r="H220" s="37">
        <v>190</v>
      </c>
      <c r="I220" s="58">
        <f t="shared" ref="I220:L222" si="23">I221</f>
        <v>0</v>
      </c>
      <c r="J220" s="79">
        <f t="shared" si="23"/>
        <v>0</v>
      </c>
      <c r="K220" s="59">
        <f t="shared" si="23"/>
        <v>0</v>
      </c>
      <c r="L220" s="59">
        <f t="shared" si="23"/>
        <v>0</v>
      </c>
    </row>
    <row r="221" spans="1:16" ht="27" hidden="1" customHeight="1" collapsed="1">
      <c r="A221" s="61">
        <v>3</v>
      </c>
      <c r="B221" s="70">
        <v>1</v>
      </c>
      <c r="C221" s="70">
        <v>4</v>
      </c>
      <c r="D221" s="70">
        <v>1</v>
      </c>
      <c r="E221" s="70"/>
      <c r="F221" s="71"/>
      <c r="G221" s="42" t="s">
        <v>164</v>
      </c>
      <c r="H221" s="37">
        <v>191</v>
      </c>
      <c r="I221" s="65">
        <f t="shared" si="23"/>
        <v>0</v>
      </c>
      <c r="J221" s="91">
        <f t="shared" si="23"/>
        <v>0</v>
      </c>
      <c r="K221" s="66">
        <f t="shared" si="23"/>
        <v>0</v>
      </c>
      <c r="L221" s="66">
        <f t="shared" si="23"/>
        <v>0</v>
      </c>
    </row>
    <row r="222" spans="1:16" ht="27.75" hidden="1" customHeight="1" collapsed="1">
      <c r="A222" s="48">
        <v>3</v>
      </c>
      <c r="B222" s="49">
        <v>1</v>
      </c>
      <c r="C222" s="49">
        <v>4</v>
      </c>
      <c r="D222" s="49">
        <v>1</v>
      </c>
      <c r="E222" s="49">
        <v>1</v>
      </c>
      <c r="F222" s="51"/>
      <c r="G222" s="42" t="s">
        <v>165</v>
      </c>
      <c r="H222" s="37">
        <v>192</v>
      </c>
      <c r="I222" s="38">
        <f t="shared" si="23"/>
        <v>0</v>
      </c>
      <c r="J222" s="78">
        <f t="shared" si="23"/>
        <v>0</v>
      </c>
      <c r="K222" s="39">
        <f t="shared" si="23"/>
        <v>0</v>
      </c>
      <c r="L222" s="39">
        <f t="shared" si="23"/>
        <v>0</v>
      </c>
    </row>
    <row r="223" spans="1:16" ht="27" hidden="1" customHeight="1" collapsed="1">
      <c r="A223" s="52">
        <v>3</v>
      </c>
      <c r="B223" s="48">
        <v>1</v>
      </c>
      <c r="C223" s="49">
        <v>4</v>
      </c>
      <c r="D223" s="49">
        <v>1</v>
      </c>
      <c r="E223" s="49">
        <v>1</v>
      </c>
      <c r="F223" s="51">
        <v>1</v>
      </c>
      <c r="G223" s="42" t="s">
        <v>165</v>
      </c>
      <c r="H223" s="37">
        <v>193</v>
      </c>
      <c r="I223" s="55">
        <v>0</v>
      </c>
      <c r="J223" s="55">
        <v>0</v>
      </c>
      <c r="K223" s="55">
        <v>0</v>
      </c>
      <c r="L223" s="55">
        <v>0</v>
      </c>
    </row>
    <row r="224" spans="1:16" ht="26.25" hidden="1" customHeight="1" collapsed="1">
      <c r="A224" s="52">
        <v>3</v>
      </c>
      <c r="B224" s="49">
        <v>1</v>
      </c>
      <c r="C224" s="49">
        <v>5</v>
      </c>
      <c r="D224" s="49"/>
      <c r="E224" s="49"/>
      <c r="F224" s="51"/>
      <c r="G224" s="50" t="s">
        <v>166</v>
      </c>
      <c r="H224" s="37">
        <v>194</v>
      </c>
      <c r="I224" s="38">
        <f t="shared" ref="I224:L225" si="24">I225</f>
        <v>0</v>
      </c>
      <c r="J224" s="38">
        <f t="shared" si="24"/>
        <v>0</v>
      </c>
      <c r="K224" s="38">
        <f t="shared" si="24"/>
        <v>0</v>
      </c>
      <c r="L224" s="38">
        <f t="shared" si="24"/>
        <v>0</v>
      </c>
    </row>
    <row r="225" spans="1:12" ht="30" hidden="1" customHeight="1" collapsed="1">
      <c r="A225" s="52">
        <v>3</v>
      </c>
      <c r="B225" s="49">
        <v>1</v>
      </c>
      <c r="C225" s="49">
        <v>5</v>
      </c>
      <c r="D225" s="49">
        <v>1</v>
      </c>
      <c r="E225" s="49"/>
      <c r="F225" s="51"/>
      <c r="G225" s="50" t="s">
        <v>166</v>
      </c>
      <c r="H225" s="37">
        <v>195</v>
      </c>
      <c r="I225" s="38">
        <f t="shared" si="24"/>
        <v>0</v>
      </c>
      <c r="J225" s="38">
        <f t="shared" si="24"/>
        <v>0</v>
      </c>
      <c r="K225" s="38">
        <f t="shared" si="24"/>
        <v>0</v>
      </c>
      <c r="L225" s="38">
        <f t="shared" si="24"/>
        <v>0</v>
      </c>
    </row>
    <row r="226" spans="1:12" ht="27" hidden="1" customHeight="1" collapsed="1">
      <c r="A226" s="52">
        <v>3</v>
      </c>
      <c r="B226" s="49">
        <v>1</v>
      </c>
      <c r="C226" s="49">
        <v>5</v>
      </c>
      <c r="D226" s="49">
        <v>1</v>
      </c>
      <c r="E226" s="49">
        <v>1</v>
      </c>
      <c r="F226" s="51"/>
      <c r="G226" s="50" t="s">
        <v>166</v>
      </c>
      <c r="H226" s="37">
        <v>196</v>
      </c>
      <c r="I226" s="38">
        <f>SUM(I227:I229)</f>
        <v>0</v>
      </c>
      <c r="J226" s="38">
        <f>SUM(J227:J229)</f>
        <v>0</v>
      </c>
      <c r="K226" s="38">
        <f>SUM(K227:K229)</f>
        <v>0</v>
      </c>
      <c r="L226" s="38">
        <f>SUM(L227:L229)</f>
        <v>0</v>
      </c>
    </row>
    <row r="227" spans="1:12" ht="21" hidden="1" customHeight="1" collapsed="1">
      <c r="A227" s="52">
        <v>3</v>
      </c>
      <c r="B227" s="49">
        <v>1</v>
      </c>
      <c r="C227" s="49">
        <v>5</v>
      </c>
      <c r="D227" s="49">
        <v>1</v>
      </c>
      <c r="E227" s="49">
        <v>1</v>
      </c>
      <c r="F227" s="51">
        <v>1</v>
      </c>
      <c r="G227" s="100" t="s">
        <v>167</v>
      </c>
      <c r="H227" s="37">
        <v>197</v>
      </c>
      <c r="I227" s="55">
        <v>0</v>
      </c>
      <c r="J227" s="55">
        <v>0</v>
      </c>
      <c r="K227" s="55">
        <v>0</v>
      </c>
      <c r="L227" s="55">
        <v>0</v>
      </c>
    </row>
    <row r="228" spans="1:12" ht="25.5" hidden="1" customHeight="1" collapsed="1">
      <c r="A228" s="52">
        <v>3</v>
      </c>
      <c r="B228" s="49">
        <v>1</v>
      </c>
      <c r="C228" s="49">
        <v>5</v>
      </c>
      <c r="D228" s="49">
        <v>1</v>
      </c>
      <c r="E228" s="49">
        <v>1</v>
      </c>
      <c r="F228" s="51">
        <v>2</v>
      </c>
      <c r="G228" s="100" t="s">
        <v>168</v>
      </c>
      <c r="H228" s="37">
        <v>198</v>
      </c>
      <c r="I228" s="55">
        <v>0</v>
      </c>
      <c r="J228" s="55">
        <v>0</v>
      </c>
      <c r="K228" s="55">
        <v>0</v>
      </c>
      <c r="L228" s="55">
        <v>0</v>
      </c>
    </row>
    <row r="229" spans="1:12" ht="28.5" hidden="1" customHeight="1" collapsed="1">
      <c r="A229" s="52">
        <v>3</v>
      </c>
      <c r="B229" s="49">
        <v>1</v>
      </c>
      <c r="C229" s="49">
        <v>5</v>
      </c>
      <c r="D229" s="49">
        <v>1</v>
      </c>
      <c r="E229" s="49">
        <v>1</v>
      </c>
      <c r="F229" s="51">
        <v>3</v>
      </c>
      <c r="G229" s="100" t="s">
        <v>169</v>
      </c>
      <c r="H229" s="37">
        <v>199</v>
      </c>
      <c r="I229" s="55">
        <v>0</v>
      </c>
      <c r="J229" s="55">
        <v>0</v>
      </c>
      <c r="K229" s="55">
        <v>0</v>
      </c>
      <c r="L229" s="55">
        <v>0</v>
      </c>
    </row>
    <row r="230" spans="1:12" s="1" customFormat="1" ht="41.25" hidden="1" customHeight="1" collapsed="1">
      <c r="A230" s="33">
        <v>3</v>
      </c>
      <c r="B230" s="34">
        <v>2</v>
      </c>
      <c r="C230" s="34"/>
      <c r="D230" s="34"/>
      <c r="E230" s="34"/>
      <c r="F230" s="36"/>
      <c r="G230" s="35" t="s">
        <v>170</v>
      </c>
      <c r="H230" s="37">
        <v>200</v>
      </c>
      <c r="I230" s="38">
        <f>SUM(I231+I263)</f>
        <v>0</v>
      </c>
      <c r="J230" s="78">
        <f>SUM(J231+J263)</f>
        <v>0</v>
      </c>
      <c r="K230" s="39">
        <f>SUM(K231+K263)</f>
        <v>0</v>
      </c>
      <c r="L230" s="39">
        <f>SUM(L231+L263)</f>
        <v>0</v>
      </c>
    </row>
    <row r="231" spans="1:12" ht="26.25" hidden="1" customHeight="1" collapsed="1">
      <c r="A231" s="61">
        <v>3</v>
      </c>
      <c r="B231" s="69">
        <v>2</v>
      </c>
      <c r="C231" s="70">
        <v>1</v>
      </c>
      <c r="D231" s="70"/>
      <c r="E231" s="70"/>
      <c r="F231" s="71"/>
      <c r="G231" s="72" t="s">
        <v>171</v>
      </c>
      <c r="H231" s="37">
        <v>201</v>
      </c>
      <c r="I231" s="65">
        <f>SUM(I232+I241+I245+I249+I253+I256+I259)</f>
        <v>0</v>
      </c>
      <c r="J231" s="91">
        <f>SUM(J232+J241+J245+J249+J253+J256+J259)</f>
        <v>0</v>
      </c>
      <c r="K231" s="66">
        <f>SUM(K232+K241+K245+K249+K253+K256+K259)</f>
        <v>0</v>
      </c>
      <c r="L231" s="66">
        <f>SUM(L232+L241+L245+L249+L253+L256+L259)</f>
        <v>0</v>
      </c>
    </row>
    <row r="232" spans="1:12" ht="15.75" hidden="1" customHeight="1" collapsed="1">
      <c r="A232" s="48">
        <v>3</v>
      </c>
      <c r="B232" s="49">
        <v>2</v>
      </c>
      <c r="C232" s="49">
        <v>1</v>
      </c>
      <c r="D232" s="49">
        <v>1</v>
      </c>
      <c r="E232" s="49"/>
      <c r="F232" s="51"/>
      <c r="G232" s="50" t="s">
        <v>172</v>
      </c>
      <c r="H232" s="37">
        <v>202</v>
      </c>
      <c r="I232" s="65">
        <f>I233</f>
        <v>0</v>
      </c>
      <c r="J232" s="65">
        <f>J233</f>
        <v>0</v>
      </c>
      <c r="K232" s="65">
        <f>K233</f>
        <v>0</v>
      </c>
      <c r="L232" s="65">
        <f>L233</f>
        <v>0</v>
      </c>
    </row>
    <row r="233" spans="1:12" ht="12" hidden="1" customHeight="1" collapsed="1">
      <c r="A233" s="48">
        <v>3</v>
      </c>
      <c r="B233" s="48">
        <v>2</v>
      </c>
      <c r="C233" s="49">
        <v>1</v>
      </c>
      <c r="D233" s="49">
        <v>1</v>
      </c>
      <c r="E233" s="49">
        <v>1</v>
      </c>
      <c r="F233" s="51"/>
      <c r="G233" s="50" t="s">
        <v>173</v>
      </c>
      <c r="H233" s="37">
        <v>203</v>
      </c>
      <c r="I233" s="38">
        <f>SUM(I234:I234)</f>
        <v>0</v>
      </c>
      <c r="J233" s="78">
        <f>SUM(J234:J234)</f>
        <v>0</v>
      </c>
      <c r="K233" s="39">
        <f>SUM(K234:K234)</f>
        <v>0</v>
      </c>
      <c r="L233" s="39">
        <f>SUM(L234:L234)</f>
        <v>0</v>
      </c>
    </row>
    <row r="234" spans="1:12" ht="14.25" hidden="1" customHeight="1" collapsed="1">
      <c r="A234" s="61">
        <v>3</v>
      </c>
      <c r="B234" s="61">
        <v>2</v>
      </c>
      <c r="C234" s="70">
        <v>1</v>
      </c>
      <c r="D234" s="70">
        <v>1</v>
      </c>
      <c r="E234" s="70">
        <v>1</v>
      </c>
      <c r="F234" s="71">
        <v>1</v>
      </c>
      <c r="G234" s="72" t="s">
        <v>173</v>
      </c>
      <c r="H234" s="37">
        <v>204</v>
      </c>
      <c r="I234" s="55">
        <v>0</v>
      </c>
      <c r="J234" s="55">
        <v>0</v>
      </c>
      <c r="K234" s="55">
        <v>0</v>
      </c>
      <c r="L234" s="55">
        <v>0</v>
      </c>
    </row>
    <row r="235" spans="1:12" ht="14.25" hidden="1" customHeight="1" collapsed="1">
      <c r="A235" s="61">
        <v>3</v>
      </c>
      <c r="B235" s="70">
        <v>2</v>
      </c>
      <c r="C235" s="70">
        <v>1</v>
      </c>
      <c r="D235" s="70">
        <v>1</v>
      </c>
      <c r="E235" s="70">
        <v>2</v>
      </c>
      <c r="F235" s="71"/>
      <c r="G235" s="72" t="s">
        <v>174</v>
      </c>
      <c r="H235" s="37">
        <v>205</v>
      </c>
      <c r="I235" s="38">
        <f>SUM(I236:I237)</f>
        <v>0</v>
      </c>
      <c r="J235" s="38">
        <f>SUM(J236:J237)</f>
        <v>0</v>
      </c>
      <c r="K235" s="38">
        <f>SUM(K236:K237)</f>
        <v>0</v>
      </c>
      <c r="L235" s="38">
        <f>SUM(L236:L237)</f>
        <v>0</v>
      </c>
    </row>
    <row r="236" spans="1:12" ht="14.25" hidden="1" customHeight="1" collapsed="1">
      <c r="A236" s="61">
        <v>3</v>
      </c>
      <c r="B236" s="70">
        <v>2</v>
      </c>
      <c r="C236" s="70">
        <v>1</v>
      </c>
      <c r="D236" s="70">
        <v>1</v>
      </c>
      <c r="E236" s="70">
        <v>2</v>
      </c>
      <c r="F236" s="71">
        <v>1</v>
      </c>
      <c r="G236" s="72" t="s">
        <v>175</v>
      </c>
      <c r="H236" s="37">
        <v>206</v>
      </c>
      <c r="I236" s="55">
        <v>0</v>
      </c>
      <c r="J236" s="55">
        <v>0</v>
      </c>
      <c r="K236" s="55">
        <v>0</v>
      </c>
      <c r="L236" s="55">
        <v>0</v>
      </c>
    </row>
    <row r="237" spans="1:12" ht="14.25" hidden="1" customHeight="1" collapsed="1">
      <c r="A237" s="61">
        <v>3</v>
      </c>
      <c r="B237" s="70">
        <v>2</v>
      </c>
      <c r="C237" s="70">
        <v>1</v>
      </c>
      <c r="D237" s="70">
        <v>1</v>
      </c>
      <c r="E237" s="70">
        <v>2</v>
      </c>
      <c r="F237" s="71">
        <v>2</v>
      </c>
      <c r="G237" s="72" t="s">
        <v>176</v>
      </c>
      <c r="H237" s="37">
        <v>207</v>
      </c>
      <c r="I237" s="55">
        <v>0</v>
      </c>
      <c r="J237" s="55">
        <v>0</v>
      </c>
      <c r="K237" s="55">
        <v>0</v>
      </c>
      <c r="L237" s="55">
        <v>0</v>
      </c>
    </row>
    <row r="238" spans="1:12" ht="14.25" hidden="1" customHeight="1" collapsed="1">
      <c r="A238" s="61">
        <v>3</v>
      </c>
      <c r="B238" s="70">
        <v>2</v>
      </c>
      <c r="C238" s="70">
        <v>1</v>
      </c>
      <c r="D238" s="70">
        <v>1</v>
      </c>
      <c r="E238" s="70">
        <v>3</v>
      </c>
      <c r="F238" s="103"/>
      <c r="G238" s="72" t="s">
        <v>177</v>
      </c>
      <c r="H238" s="37">
        <v>208</v>
      </c>
      <c r="I238" s="38">
        <f>SUM(I239:I240)</f>
        <v>0</v>
      </c>
      <c r="J238" s="38">
        <f>SUM(J239:J240)</f>
        <v>0</v>
      </c>
      <c r="K238" s="38">
        <f>SUM(K239:K240)</f>
        <v>0</v>
      </c>
      <c r="L238" s="38">
        <f>SUM(L239:L240)</f>
        <v>0</v>
      </c>
    </row>
    <row r="239" spans="1:12" ht="14.25" hidden="1" customHeight="1" collapsed="1">
      <c r="A239" s="61">
        <v>3</v>
      </c>
      <c r="B239" s="70">
        <v>2</v>
      </c>
      <c r="C239" s="70">
        <v>1</v>
      </c>
      <c r="D239" s="70">
        <v>1</v>
      </c>
      <c r="E239" s="70">
        <v>3</v>
      </c>
      <c r="F239" s="71">
        <v>1</v>
      </c>
      <c r="G239" s="72" t="s">
        <v>178</v>
      </c>
      <c r="H239" s="37">
        <v>209</v>
      </c>
      <c r="I239" s="55">
        <v>0</v>
      </c>
      <c r="J239" s="55">
        <v>0</v>
      </c>
      <c r="K239" s="55">
        <v>0</v>
      </c>
      <c r="L239" s="55">
        <v>0</v>
      </c>
    </row>
    <row r="240" spans="1:12" ht="14.25" hidden="1" customHeight="1" collapsed="1">
      <c r="A240" s="61">
        <v>3</v>
      </c>
      <c r="B240" s="70">
        <v>2</v>
      </c>
      <c r="C240" s="70">
        <v>1</v>
      </c>
      <c r="D240" s="70">
        <v>1</v>
      </c>
      <c r="E240" s="70">
        <v>3</v>
      </c>
      <c r="F240" s="71">
        <v>2</v>
      </c>
      <c r="G240" s="72" t="s">
        <v>179</v>
      </c>
      <c r="H240" s="37">
        <v>210</v>
      </c>
      <c r="I240" s="55">
        <v>0</v>
      </c>
      <c r="J240" s="55">
        <v>0</v>
      </c>
      <c r="K240" s="55">
        <v>0</v>
      </c>
      <c r="L240" s="55">
        <v>0</v>
      </c>
    </row>
    <row r="241" spans="1:12" ht="27" hidden="1" customHeight="1" collapsed="1">
      <c r="A241" s="48">
        <v>3</v>
      </c>
      <c r="B241" s="49">
        <v>2</v>
      </c>
      <c r="C241" s="49">
        <v>1</v>
      </c>
      <c r="D241" s="49">
        <v>2</v>
      </c>
      <c r="E241" s="49"/>
      <c r="F241" s="51"/>
      <c r="G241" s="50" t="s">
        <v>180</v>
      </c>
      <c r="H241" s="37">
        <v>211</v>
      </c>
      <c r="I241" s="38">
        <f>I242</f>
        <v>0</v>
      </c>
      <c r="J241" s="38">
        <f>J242</f>
        <v>0</v>
      </c>
      <c r="K241" s="38">
        <f>K242</f>
        <v>0</v>
      </c>
      <c r="L241" s="38">
        <f>L242</f>
        <v>0</v>
      </c>
    </row>
    <row r="242" spans="1:12" ht="14.25" hidden="1" customHeight="1" collapsed="1">
      <c r="A242" s="48">
        <v>3</v>
      </c>
      <c r="B242" s="49">
        <v>2</v>
      </c>
      <c r="C242" s="49">
        <v>1</v>
      </c>
      <c r="D242" s="49">
        <v>2</v>
      </c>
      <c r="E242" s="49">
        <v>1</v>
      </c>
      <c r="F242" s="51"/>
      <c r="G242" s="50" t="s">
        <v>180</v>
      </c>
      <c r="H242" s="37">
        <v>212</v>
      </c>
      <c r="I242" s="38">
        <f>SUM(I243:I244)</f>
        <v>0</v>
      </c>
      <c r="J242" s="78">
        <f>SUM(J243:J244)</f>
        <v>0</v>
      </c>
      <c r="K242" s="39">
        <f>SUM(K243:K244)</f>
        <v>0</v>
      </c>
      <c r="L242" s="39">
        <f>SUM(L243:L244)</f>
        <v>0</v>
      </c>
    </row>
    <row r="243" spans="1:12" ht="27" hidden="1" customHeight="1" collapsed="1">
      <c r="A243" s="61">
        <v>3</v>
      </c>
      <c r="B243" s="69">
        <v>2</v>
      </c>
      <c r="C243" s="70">
        <v>1</v>
      </c>
      <c r="D243" s="70">
        <v>2</v>
      </c>
      <c r="E243" s="70">
        <v>1</v>
      </c>
      <c r="F243" s="71">
        <v>1</v>
      </c>
      <c r="G243" s="72" t="s">
        <v>181</v>
      </c>
      <c r="H243" s="37">
        <v>213</v>
      </c>
      <c r="I243" s="55">
        <v>0</v>
      </c>
      <c r="J243" s="55">
        <v>0</v>
      </c>
      <c r="K243" s="55">
        <v>0</v>
      </c>
      <c r="L243" s="55">
        <v>0</v>
      </c>
    </row>
    <row r="244" spans="1:12" ht="25.5" hidden="1" customHeight="1" collapsed="1">
      <c r="A244" s="48">
        <v>3</v>
      </c>
      <c r="B244" s="49">
        <v>2</v>
      </c>
      <c r="C244" s="49">
        <v>1</v>
      </c>
      <c r="D244" s="49">
        <v>2</v>
      </c>
      <c r="E244" s="49">
        <v>1</v>
      </c>
      <c r="F244" s="51">
        <v>2</v>
      </c>
      <c r="G244" s="50" t="s">
        <v>182</v>
      </c>
      <c r="H244" s="37">
        <v>214</v>
      </c>
      <c r="I244" s="55">
        <v>0</v>
      </c>
      <c r="J244" s="55">
        <v>0</v>
      </c>
      <c r="K244" s="55">
        <v>0</v>
      </c>
      <c r="L244" s="55">
        <v>0</v>
      </c>
    </row>
    <row r="245" spans="1:12" ht="26.25" hidden="1" customHeight="1" collapsed="1">
      <c r="A245" s="43">
        <v>3</v>
      </c>
      <c r="B245" s="41">
        <v>2</v>
      </c>
      <c r="C245" s="41">
        <v>1</v>
      </c>
      <c r="D245" s="41">
        <v>3</v>
      </c>
      <c r="E245" s="41"/>
      <c r="F245" s="44"/>
      <c r="G245" s="42" t="s">
        <v>183</v>
      </c>
      <c r="H245" s="37">
        <v>215</v>
      </c>
      <c r="I245" s="58">
        <f>I246</f>
        <v>0</v>
      </c>
      <c r="J245" s="79">
        <f>J246</f>
        <v>0</v>
      </c>
      <c r="K245" s="59">
        <f>K246</f>
        <v>0</v>
      </c>
      <c r="L245" s="59">
        <f>L246</f>
        <v>0</v>
      </c>
    </row>
    <row r="246" spans="1:12" ht="29.25" hidden="1" customHeight="1" collapsed="1">
      <c r="A246" s="48">
        <v>3</v>
      </c>
      <c r="B246" s="49">
        <v>2</v>
      </c>
      <c r="C246" s="49">
        <v>1</v>
      </c>
      <c r="D246" s="49">
        <v>3</v>
      </c>
      <c r="E246" s="49">
        <v>1</v>
      </c>
      <c r="F246" s="51"/>
      <c r="G246" s="42" t="s">
        <v>183</v>
      </c>
      <c r="H246" s="37">
        <v>216</v>
      </c>
      <c r="I246" s="38">
        <f>I247+I248</f>
        <v>0</v>
      </c>
      <c r="J246" s="38">
        <f>J247+J248</f>
        <v>0</v>
      </c>
      <c r="K246" s="38">
        <f>K247+K248</f>
        <v>0</v>
      </c>
      <c r="L246" s="38">
        <f>L247+L248</f>
        <v>0</v>
      </c>
    </row>
    <row r="247" spans="1:12" ht="30" hidden="1" customHeight="1" collapsed="1">
      <c r="A247" s="48">
        <v>3</v>
      </c>
      <c r="B247" s="49">
        <v>2</v>
      </c>
      <c r="C247" s="49">
        <v>1</v>
      </c>
      <c r="D247" s="49">
        <v>3</v>
      </c>
      <c r="E247" s="49">
        <v>1</v>
      </c>
      <c r="F247" s="51">
        <v>1</v>
      </c>
      <c r="G247" s="50" t="s">
        <v>184</v>
      </c>
      <c r="H247" s="37">
        <v>217</v>
      </c>
      <c r="I247" s="55">
        <v>0</v>
      </c>
      <c r="J247" s="55">
        <v>0</v>
      </c>
      <c r="K247" s="55">
        <v>0</v>
      </c>
      <c r="L247" s="55">
        <v>0</v>
      </c>
    </row>
    <row r="248" spans="1:12" ht="27.75" hidden="1" customHeight="1" collapsed="1">
      <c r="A248" s="48">
        <v>3</v>
      </c>
      <c r="B248" s="49">
        <v>2</v>
      </c>
      <c r="C248" s="49">
        <v>1</v>
      </c>
      <c r="D248" s="49">
        <v>3</v>
      </c>
      <c r="E248" s="49">
        <v>1</v>
      </c>
      <c r="F248" s="51">
        <v>2</v>
      </c>
      <c r="G248" s="50" t="s">
        <v>185</v>
      </c>
      <c r="H248" s="37">
        <v>218</v>
      </c>
      <c r="I248" s="98">
        <v>0</v>
      </c>
      <c r="J248" s="95">
        <v>0</v>
      </c>
      <c r="K248" s="98">
        <v>0</v>
      </c>
      <c r="L248" s="98">
        <v>0</v>
      </c>
    </row>
    <row r="249" spans="1:12" ht="12" hidden="1" customHeight="1" collapsed="1">
      <c r="A249" s="48">
        <v>3</v>
      </c>
      <c r="B249" s="49">
        <v>2</v>
      </c>
      <c r="C249" s="49">
        <v>1</v>
      </c>
      <c r="D249" s="49">
        <v>4</v>
      </c>
      <c r="E249" s="49"/>
      <c r="F249" s="51"/>
      <c r="G249" s="50" t="s">
        <v>186</v>
      </c>
      <c r="H249" s="37">
        <v>219</v>
      </c>
      <c r="I249" s="38">
        <f>I250</f>
        <v>0</v>
      </c>
      <c r="J249" s="39">
        <f>J250</f>
        <v>0</v>
      </c>
      <c r="K249" s="38">
        <f>K250</f>
        <v>0</v>
      </c>
      <c r="L249" s="39">
        <f>L250</f>
        <v>0</v>
      </c>
    </row>
    <row r="250" spans="1:12" ht="14.25" hidden="1" customHeight="1" collapsed="1">
      <c r="A250" s="43">
        <v>3</v>
      </c>
      <c r="B250" s="41">
        <v>2</v>
      </c>
      <c r="C250" s="41">
        <v>1</v>
      </c>
      <c r="D250" s="41">
        <v>4</v>
      </c>
      <c r="E250" s="41">
        <v>1</v>
      </c>
      <c r="F250" s="44"/>
      <c r="G250" s="42" t="s">
        <v>186</v>
      </c>
      <c r="H250" s="37">
        <v>220</v>
      </c>
      <c r="I250" s="58">
        <f>SUM(I251:I252)</f>
        <v>0</v>
      </c>
      <c r="J250" s="79">
        <f>SUM(J251:J252)</f>
        <v>0</v>
      </c>
      <c r="K250" s="59">
        <f>SUM(K251:K252)</f>
        <v>0</v>
      </c>
      <c r="L250" s="59">
        <f>SUM(L251:L252)</f>
        <v>0</v>
      </c>
    </row>
    <row r="251" spans="1:12" ht="25.5" hidden="1" customHeight="1" collapsed="1">
      <c r="A251" s="48">
        <v>3</v>
      </c>
      <c r="B251" s="49">
        <v>2</v>
      </c>
      <c r="C251" s="49">
        <v>1</v>
      </c>
      <c r="D251" s="49">
        <v>4</v>
      </c>
      <c r="E251" s="49">
        <v>1</v>
      </c>
      <c r="F251" s="51">
        <v>1</v>
      </c>
      <c r="G251" s="50" t="s">
        <v>187</v>
      </c>
      <c r="H251" s="37">
        <v>221</v>
      </c>
      <c r="I251" s="55">
        <v>0</v>
      </c>
      <c r="J251" s="55">
        <v>0</v>
      </c>
      <c r="K251" s="55">
        <v>0</v>
      </c>
      <c r="L251" s="55">
        <v>0</v>
      </c>
    </row>
    <row r="252" spans="1:12" ht="18.75" hidden="1" customHeight="1" collapsed="1">
      <c r="A252" s="48">
        <v>3</v>
      </c>
      <c r="B252" s="49">
        <v>2</v>
      </c>
      <c r="C252" s="49">
        <v>1</v>
      </c>
      <c r="D252" s="49">
        <v>4</v>
      </c>
      <c r="E252" s="49">
        <v>1</v>
      </c>
      <c r="F252" s="51">
        <v>2</v>
      </c>
      <c r="G252" s="50" t="s">
        <v>188</v>
      </c>
      <c r="H252" s="37">
        <v>222</v>
      </c>
      <c r="I252" s="55">
        <v>0</v>
      </c>
      <c r="J252" s="55">
        <v>0</v>
      </c>
      <c r="K252" s="55">
        <v>0</v>
      </c>
      <c r="L252" s="55">
        <v>0</v>
      </c>
    </row>
    <row r="253" spans="1:12" hidden="1" collapsed="1">
      <c r="A253" s="48">
        <v>3</v>
      </c>
      <c r="B253" s="49">
        <v>2</v>
      </c>
      <c r="C253" s="49">
        <v>1</v>
      </c>
      <c r="D253" s="49">
        <v>5</v>
      </c>
      <c r="E253" s="49"/>
      <c r="F253" s="51"/>
      <c r="G253" s="50" t="s">
        <v>189</v>
      </c>
      <c r="H253" s="37">
        <v>223</v>
      </c>
      <c r="I253" s="38">
        <f t="shared" ref="I253:L254" si="25">I254</f>
        <v>0</v>
      </c>
      <c r="J253" s="78">
        <f t="shared" si="25"/>
        <v>0</v>
      </c>
      <c r="K253" s="39">
        <f t="shared" si="25"/>
        <v>0</v>
      </c>
      <c r="L253" s="39">
        <f t="shared" si="25"/>
        <v>0</v>
      </c>
    </row>
    <row r="254" spans="1:12" ht="16.5" hidden="1" customHeight="1" collapsed="1">
      <c r="A254" s="48">
        <v>3</v>
      </c>
      <c r="B254" s="49">
        <v>2</v>
      </c>
      <c r="C254" s="49">
        <v>1</v>
      </c>
      <c r="D254" s="49">
        <v>5</v>
      </c>
      <c r="E254" s="49">
        <v>1</v>
      </c>
      <c r="F254" s="51"/>
      <c r="G254" s="50" t="s">
        <v>189</v>
      </c>
      <c r="H254" s="37">
        <v>224</v>
      </c>
      <c r="I254" s="39">
        <f t="shared" si="25"/>
        <v>0</v>
      </c>
      <c r="J254" s="78">
        <f t="shared" si="25"/>
        <v>0</v>
      </c>
      <c r="K254" s="39">
        <f t="shared" si="25"/>
        <v>0</v>
      </c>
      <c r="L254" s="39">
        <f t="shared" si="25"/>
        <v>0</v>
      </c>
    </row>
    <row r="255" spans="1:12" hidden="1" collapsed="1">
      <c r="A255" s="69">
        <v>3</v>
      </c>
      <c r="B255" s="70">
        <v>2</v>
      </c>
      <c r="C255" s="70">
        <v>1</v>
      </c>
      <c r="D255" s="70">
        <v>5</v>
      </c>
      <c r="E255" s="70">
        <v>1</v>
      </c>
      <c r="F255" s="71">
        <v>1</v>
      </c>
      <c r="G255" s="50" t="s">
        <v>189</v>
      </c>
      <c r="H255" s="37">
        <v>225</v>
      </c>
      <c r="I255" s="98">
        <v>0</v>
      </c>
      <c r="J255" s="98">
        <v>0</v>
      </c>
      <c r="K255" s="98">
        <v>0</v>
      </c>
      <c r="L255" s="98">
        <v>0</v>
      </c>
    </row>
    <row r="256" spans="1:12" hidden="1" collapsed="1">
      <c r="A256" s="48">
        <v>3</v>
      </c>
      <c r="B256" s="49">
        <v>2</v>
      </c>
      <c r="C256" s="49">
        <v>1</v>
      </c>
      <c r="D256" s="49">
        <v>6</v>
      </c>
      <c r="E256" s="49"/>
      <c r="F256" s="51"/>
      <c r="G256" s="50" t="s">
        <v>190</v>
      </c>
      <c r="H256" s="37">
        <v>226</v>
      </c>
      <c r="I256" s="38">
        <f t="shared" ref="I256:L257" si="26">I257</f>
        <v>0</v>
      </c>
      <c r="J256" s="78">
        <f t="shared" si="26"/>
        <v>0</v>
      </c>
      <c r="K256" s="39">
        <f t="shared" si="26"/>
        <v>0</v>
      </c>
      <c r="L256" s="39">
        <f t="shared" si="26"/>
        <v>0</v>
      </c>
    </row>
    <row r="257" spans="1:12" hidden="1" collapsed="1">
      <c r="A257" s="48">
        <v>3</v>
      </c>
      <c r="B257" s="48">
        <v>2</v>
      </c>
      <c r="C257" s="49">
        <v>1</v>
      </c>
      <c r="D257" s="49">
        <v>6</v>
      </c>
      <c r="E257" s="49">
        <v>1</v>
      </c>
      <c r="F257" s="51"/>
      <c r="G257" s="50" t="s">
        <v>190</v>
      </c>
      <c r="H257" s="37">
        <v>227</v>
      </c>
      <c r="I257" s="38">
        <f t="shared" si="26"/>
        <v>0</v>
      </c>
      <c r="J257" s="78">
        <f t="shared" si="26"/>
        <v>0</v>
      </c>
      <c r="K257" s="39">
        <f t="shared" si="26"/>
        <v>0</v>
      </c>
      <c r="L257" s="39">
        <f t="shared" si="26"/>
        <v>0</v>
      </c>
    </row>
    <row r="258" spans="1:12" ht="15.75" hidden="1" customHeight="1" collapsed="1">
      <c r="A258" s="43">
        <v>3</v>
      </c>
      <c r="B258" s="43">
        <v>2</v>
      </c>
      <c r="C258" s="49">
        <v>1</v>
      </c>
      <c r="D258" s="49">
        <v>6</v>
      </c>
      <c r="E258" s="49">
        <v>1</v>
      </c>
      <c r="F258" s="51">
        <v>1</v>
      </c>
      <c r="G258" s="50" t="s">
        <v>190</v>
      </c>
      <c r="H258" s="37">
        <v>228</v>
      </c>
      <c r="I258" s="98">
        <v>0</v>
      </c>
      <c r="J258" s="98">
        <v>0</v>
      </c>
      <c r="K258" s="98">
        <v>0</v>
      </c>
      <c r="L258" s="98">
        <v>0</v>
      </c>
    </row>
    <row r="259" spans="1:12" ht="13.5" hidden="1" customHeight="1" collapsed="1">
      <c r="A259" s="48">
        <v>3</v>
      </c>
      <c r="B259" s="48">
        <v>2</v>
      </c>
      <c r="C259" s="49">
        <v>1</v>
      </c>
      <c r="D259" s="49">
        <v>7</v>
      </c>
      <c r="E259" s="49"/>
      <c r="F259" s="51"/>
      <c r="G259" s="50" t="s">
        <v>191</v>
      </c>
      <c r="H259" s="37">
        <v>229</v>
      </c>
      <c r="I259" s="38">
        <f>I260</f>
        <v>0</v>
      </c>
      <c r="J259" s="78">
        <f>J260</f>
        <v>0</v>
      </c>
      <c r="K259" s="39">
        <f>K260</f>
        <v>0</v>
      </c>
      <c r="L259" s="39">
        <f>L260</f>
        <v>0</v>
      </c>
    </row>
    <row r="260" spans="1:12" hidden="1" collapsed="1">
      <c r="A260" s="48">
        <v>3</v>
      </c>
      <c r="B260" s="49">
        <v>2</v>
      </c>
      <c r="C260" s="49">
        <v>1</v>
      </c>
      <c r="D260" s="49">
        <v>7</v>
      </c>
      <c r="E260" s="49">
        <v>1</v>
      </c>
      <c r="F260" s="51"/>
      <c r="G260" s="50" t="s">
        <v>191</v>
      </c>
      <c r="H260" s="37">
        <v>230</v>
      </c>
      <c r="I260" s="38">
        <f>I261+I262</f>
        <v>0</v>
      </c>
      <c r="J260" s="38">
        <f>J261+J262</f>
        <v>0</v>
      </c>
      <c r="K260" s="38">
        <f>K261+K262</f>
        <v>0</v>
      </c>
      <c r="L260" s="38">
        <f>L261+L262</f>
        <v>0</v>
      </c>
    </row>
    <row r="261" spans="1:12" ht="27" hidden="1" customHeight="1" collapsed="1">
      <c r="A261" s="48">
        <v>3</v>
      </c>
      <c r="B261" s="49">
        <v>2</v>
      </c>
      <c r="C261" s="49">
        <v>1</v>
      </c>
      <c r="D261" s="49">
        <v>7</v>
      </c>
      <c r="E261" s="49">
        <v>1</v>
      </c>
      <c r="F261" s="51">
        <v>1</v>
      </c>
      <c r="G261" s="50" t="s">
        <v>192</v>
      </c>
      <c r="H261" s="37">
        <v>231</v>
      </c>
      <c r="I261" s="54">
        <v>0</v>
      </c>
      <c r="J261" s="55">
        <v>0</v>
      </c>
      <c r="K261" s="55">
        <v>0</v>
      </c>
      <c r="L261" s="55">
        <v>0</v>
      </c>
    </row>
    <row r="262" spans="1:12" ht="24.75" hidden="1" customHeight="1" collapsed="1">
      <c r="A262" s="48">
        <v>3</v>
      </c>
      <c r="B262" s="49">
        <v>2</v>
      </c>
      <c r="C262" s="49">
        <v>1</v>
      </c>
      <c r="D262" s="49">
        <v>7</v>
      </c>
      <c r="E262" s="49">
        <v>1</v>
      </c>
      <c r="F262" s="51">
        <v>2</v>
      </c>
      <c r="G262" s="50" t="s">
        <v>193</v>
      </c>
      <c r="H262" s="37">
        <v>232</v>
      </c>
      <c r="I262" s="55">
        <v>0</v>
      </c>
      <c r="J262" s="55">
        <v>0</v>
      </c>
      <c r="K262" s="55">
        <v>0</v>
      </c>
      <c r="L262" s="55">
        <v>0</v>
      </c>
    </row>
    <row r="263" spans="1:12" ht="38.25" hidden="1" customHeight="1" collapsed="1">
      <c r="A263" s="48">
        <v>3</v>
      </c>
      <c r="B263" s="49">
        <v>2</v>
      </c>
      <c r="C263" s="49">
        <v>2</v>
      </c>
      <c r="D263" s="104"/>
      <c r="E263" s="104"/>
      <c r="F263" s="105"/>
      <c r="G263" s="50" t="s">
        <v>194</v>
      </c>
      <c r="H263" s="37">
        <v>233</v>
      </c>
      <c r="I263" s="38">
        <f>SUM(I264+I273+I277+I281+I285+I288+I291)</f>
        <v>0</v>
      </c>
      <c r="J263" s="78">
        <f>SUM(J264+J273+J277+J281+J285+J288+J291)</f>
        <v>0</v>
      </c>
      <c r="K263" s="39">
        <f>SUM(K264+K273+K277+K281+K285+K288+K291)</f>
        <v>0</v>
      </c>
      <c r="L263" s="39">
        <f>SUM(L264+L273+L277+L281+L285+L288+L291)</f>
        <v>0</v>
      </c>
    </row>
    <row r="264" spans="1:12" hidden="1" collapsed="1">
      <c r="A264" s="48">
        <v>3</v>
      </c>
      <c r="B264" s="49">
        <v>2</v>
      </c>
      <c r="C264" s="49">
        <v>2</v>
      </c>
      <c r="D264" s="49">
        <v>1</v>
      </c>
      <c r="E264" s="49"/>
      <c r="F264" s="51"/>
      <c r="G264" s="50" t="s">
        <v>195</v>
      </c>
      <c r="H264" s="37">
        <v>234</v>
      </c>
      <c r="I264" s="38">
        <f>I265</f>
        <v>0</v>
      </c>
      <c r="J264" s="38">
        <f>J265</f>
        <v>0</v>
      </c>
      <c r="K264" s="38">
        <f>K265</f>
        <v>0</v>
      </c>
      <c r="L264" s="38">
        <f>L265</f>
        <v>0</v>
      </c>
    </row>
    <row r="265" spans="1:12" hidden="1" collapsed="1">
      <c r="A265" s="52">
        <v>3</v>
      </c>
      <c r="B265" s="48">
        <v>2</v>
      </c>
      <c r="C265" s="49">
        <v>2</v>
      </c>
      <c r="D265" s="49">
        <v>1</v>
      </c>
      <c r="E265" s="49">
        <v>1</v>
      </c>
      <c r="F265" s="51"/>
      <c r="G265" s="50" t="s">
        <v>173</v>
      </c>
      <c r="H265" s="37">
        <v>235</v>
      </c>
      <c r="I265" s="38">
        <f>SUM(I266)</f>
        <v>0</v>
      </c>
      <c r="J265" s="38">
        <f>SUM(J266)</f>
        <v>0</v>
      </c>
      <c r="K265" s="38">
        <f>SUM(K266)</f>
        <v>0</v>
      </c>
      <c r="L265" s="38">
        <f>SUM(L266)</f>
        <v>0</v>
      </c>
    </row>
    <row r="266" spans="1:12" hidden="1" collapsed="1">
      <c r="A266" s="52">
        <v>3</v>
      </c>
      <c r="B266" s="48">
        <v>2</v>
      </c>
      <c r="C266" s="49">
        <v>2</v>
      </c>
      <c r="D266" s="49">
        <v>1</v>
      </c>
      <c r="E266" s="49">
        <v>1</v>
      </c>
      <c r="F266" s="51">
        <v>1</v>
      </c>
      <c r="G266" s="50" t="s">
        <v>173</v>
      </c>
      <c r="H266" s="37">
        <v>236</v>
      </c>
      <c r="I266" s="55">
        <v>0</v>
      </c>
      <c r="J266" s="55">
        <v>0</v>
      </c>
      <c r="K266" s="55">
        <v>0</v>
      </c>
      <c r="L266" s="55">
        <v>0</v>
      </c>
    </row>
    <row r="267" spans="1:12" ht="15" hidden="1" customHeight="1" collapsed="1">
      <c r="A267" s="52">
        <v>3</v>
      </c>
      <c r="B267" s="48">
        <v>2</v>
      </c>
      <c r="C267" s="49">
        <v>2</v>
      </c>
      <c r="D267" s="49">
        <v>1</v>
      </c>
      <c r="E267" s="49">
        <v>2</v>
      </c>
      <c r="F267" s="51"/>
      <c r="G267" s="50" t="s">
        <v>196</v>
      </c>
      <c r="H267" s="37">
        <v>237</v>
      </c>
      <c r="I267" s="38">
        <f>SUM(I268:I269)</f>
        <v>0</v>
      </c>
      <c r="J267" s="38">
        <f>SUM(J268:J269)</f>
        <v>0</v>
      </c>
      <c r="K267" s="38">
        <f>SUM(K268:K269)</f>
        <v>0</v>
      </c>
      <c r="L267" s="38">
        <f>SUM(L268:L269)</f>
        <v>0</v>
      </c>
    </row>
    <row r="268" spans="1:12" ht="15" hidden="1" customHeight="1" collapsed="1">
      <c r="A268" s="52">
        <v>3</v>
      </c>
      <c r="B268" s="48">
        <v>2</v>
      </c>
      <c r="C268" s="49">
        <v>2</v>
      </c>
      <c r="D268" s="49">
        <v>1</v>
      </c>
      <c r="E268" s="49">
        <v>2</v>
      </c>
      <c r="F268" s="51">
        <v>1</v>
      </c>
      <c r="G268" s="50" t="s">
        <v>175</v>
      </c>
      <c r="H268" s="37">
        <v>238</v>
      </c>
      <c r="I268" s="55">
        <v>0</v>
      </c>
      <c r="J268" s="54">
        <v>0</v>
      </c>
      <c r="K268" s="55">
        <v>0</v>
      </c>
      <c r="L268" s="55">
        <v>0</v>
      </c>
    </row>
    <row r="269" spans="1:12" ht="15" hidden="1" customHeight="1" collapsed="1">
      <c r="A269" s="52">
        <v>3</v>
      </c>
      <c r="B269" s="48">
        <v>2</v>
      </c>
      <c r="C269" s="49">
        <v>2</v>
      </c>
      <c r="D269" s="49">
        <v>1</v>
      </c>
      <c r="E269" s="49">
        <v>2</v>
      </c>
      <c r="F269" s="51">
        <v>2</v>
      </c>
      <c r="G269" s="50" t="s">
        <v>176</v>
      </c>
      <c r="H269" s="37">
        <v>239</v>
      </c>
      <c r="I269" s="55">
        <v>0</v>
      </c>
      <c r="J269" s="54">
        <v>0</v>
      </c>
      <c r="K269" s="55">
        <v>0</v>
      </c>
      <c r="L269" s="55">
        <v>0</v>
      </c>
    </row>
    <row r="270" spans="1:12" ht="15" hidden="1" customHeight="1" collapsed="1">
      <c r="A270" s="52">
        <v>3</v>
      </c>
      <c r="B270" s="48">
        <v>2</v>
      </c>
      <c r="C270" s="49">
        <v>2</v>
      </c>
      <c r="D270" s="49">
        <v>1</v>
      </c>
      <c r="E270" s="49">
        <v>3</v>
      </c>
      <c r="F270" s="51"/>
      <c r="G270" s="50" t="s">
        <v>177</v>
      </c>
      <c r="H270" s="37">
        <v>240</v>
      </c>
      <c r="I270" s="38">
        <f>SUM(I271:I272)</f>
        <v>0</v>
      </c>
      <c r="J270" s="38">
        <f>SUM(J271:J272)</f>
        <v>0</v>
      </c>
      <c r="K270" s="38">
        <f>SUM(K271:K272)</f>
        <v>0</v>
      </c>
      <c r="L270" s="38">
        <f>SUM(L271:L272)</f>
        <v>0</v>
      </c>
    </row>
    <row r="271" spans="1:12" ht="15" hidden="1" customHeight="1" collapsed="1">
      <c r="A271" s="52">
        <v>3</v>
      </c>
      <c r="B271" s="48">
        <v>2</v>
      </c>
      <c r="C271" s="49">
        <v>2</v>
      </c>
      <c r="D271" s="49">
        <v>1</v>
      </c>
      <c r="E271" s="49">
        <v>3</v>
      </c>
      <c r="F271" s="51">
        <v>1</v>
      </c>
      <c r="G271" s="50" t="s">
        <v>178</v>
      </c>
      <c r="H271" s="37">
        <v>241</v>
      </c>
      <c r="I271" s="55">
        <v>0</v>
      </c>
      <c r="J271" s="54">
        <v>0</v>
      </c>
      <c r="K271" s="55">
        <v>0</v>
      </c>
      <c r="L271" s="55">
        <v>0</v>
      </c>
    </row>
    <row r="272" spans="1:12" ht="15" hidden="1" customHeight="1" collapsed="1">
      <c r="A272" s="52">
        <v>3</v>
      </c>
      <c r="B272" s="48">
        <v>2</v>
      </c>
      <c r="C272" s="49">
        <v>2</v>
      </c>
      <c r="D272" s="49">
        <v>1</v>
      </c>
      <c r="E272" s="49">
        <v>3</v>
      </c>
      <c r="F272" s="51">
        <v>2</v>
      </c>
      <c r="G272" s="50" t="s">
        <v>197</v>
      </c>
      <c r="H272" s="37">
        <v>242</v>
      </c>
      <c r="I272" s="55">
        <v>0</v>
      </c>
      <c r="J272" s="54">
        <v>0</v>
      </c>
      <c r="K272" s="55">
        <v>0</v>
      </c>
      <c r="L272" s="55">
        <v>0</v>
      </c>
    </row>
    <row r="273" spans="1:12" ht="25.5" hidden="1" customHeight="1" collapsed="1">
      <c r="A273" s="52">
        <v>3</v>
      </c>
      <c r="B273" s="48">
        <v>2</v>
      </c>
      <c r="C273" s="49">
        <v>2</v>
      </c>
      <c r="D273" s="49">
        <v>2</v>
      </c>
      <c r="E273" s="49"/>
      <c r="F273" s="51"/>
      <c r="G273" s="50" t="s">
        <v>198</v>
      </c>
      <c r="H273" s="37">
        <v>243</v>
      </c>
      <c r="I273" s="38">
        <f>I274</f>
        <v>0</v>
      </c>
      <c r="J273" s="39">
        <f>J274</f>
        <v>0</v>
      </c>
      <c r="K273" s="38">
        <f>K274</f>
        <v>0</v>
      </c>
      <c r="L273" s="39">
        <f>L274</f>
        <v>0</v>
      </c>
    </row>
    <row r="274" spans="1:12" ht="20.25" hidden="1" customHeight="1" collapsed="1">
      <c r="A274" s="48">
        <v>3</v>
      </c>
      <c r="B274" s="49">
        <v>2</v>
      </c>
      <c r="C274" s="41">
        <v>2</v>
      </c>
      <c r="D274" s="41">
        <v>2</v>
      </c>
      <c r="E274" s="41">
        <v>1</v>
      </c>
      <c r="F274" s="44"/>
      <c r="G274" s="50" t="s">
        <v>198</v>
      </c>
      <c r="H274" s="37">
        <v>244</v>
      </c>
      <c r="I274" s="58">
        <f>SUM(I275:I276)</f>
        <v>0</v>
      </c>
      <c r="J274" s="79">
        <f>SUM(J275:J276)</f>
        <v>0</v>
      </c>
      <c r="K274" s="59">
        <f>SUM(K275:K276)</f>
        <v>0</v>
      </c>
      <c r="L274" s="59">
        <f>SUM(L275:L276)</f>
        <v>0</v>
      </c>
    </row>
    <row r="275" spans="1:12" ht="25.5" hidden="1" customHeight="1" collapsed="1">
      <c r="A275" s="48">
        <v>3</v>
      </c>
      <c r="B275" s="49">
        <v>2</v>
      </c>
      <c r="C275" s="49">
        <v>2</v>
      </c>
      <c r="D275" s="49">
        <v>2</v>
      </c>
      <c r="E275" s="49">
        <v>1</v>
      </c>
      <c r="F275" s="51">
        <v>1</v>
      </c>
      <c r="G275" s="50" t="s">
        <v>199</v>
      </c>
      <c r="H275" s="37">
        <v>245</v>
      </c>
      <c r="I275" s="55">
        <v>0</v>
      </c>
      <c r="J275" s="55">
        <v>0</v>
      </c>
      <c r="K275" s="55">
        <v>0</v>
      </c>
      <c r="L275" s="55">
        <v>0</v>
      </c>
    </row>
    <row r="276" spans="1:12" ht="25.5" hidden="1" customHeight="1" collapsed="1">
      <c r="A276" s="48">
        <v>3</v>
      </c>
      <c r="B276" s="49">
        <v>2</v>
      </c>
      <c r="C276" s="49">
        <v>2</v>
      </c>
      <c r="D276" s="49">
        <v>2</v>
      </c>
      <c r="E276" s="49">
        <v>1</v>
      </c>
      <c r="F276" s="51">
        <v>2</v>
      </c>
      <c r="G276" s="52" t="s">
        <v>200</v>
      </c>
      <c r="H276" s="37">
        <v>246</v>
      </c>
      <c r="I276" s="55">
        <v>0</v>
      </c>
      <c r="J276" s="55">
        <v>0</v>
      </c>
      <c r="K276" s="55">
        <v>0</v>
      </c>
      <c r="L276" s="55">
        <v>0</v>
      </c>
    </row>
    <row r="277" spans="1:12" ht="25.5" hidden="1" customHeight="1" collapsed="1">
      <c r="A277" s="48">
        <v>3</v>
      </c>
      <c r="B277" s="49">
        <v>2</v>
      </c>
      <c r="C277" s="49">
        <v>2</v>
      </c>
      <c r="D277" s="49">
        <v>3</v>
      </c>
      <c r="E277" s="49"/>
      <c r="F277" s="51"/>
      <c r="G277" s="50" t="s">
        <v>201</v>
      </c>
      <c r="H277" s="37">
        <v>247</v>
      </c>
      <c r="I277" s="38">
        <f>I278</f>
        <v>0</v>
      </c>
      <c r="J277" s="78">
        <f>J278</f>
        <v>0</v>
      </c>
      <c r="K277" s="39">
        <f>K278</f>
        <v>0</v>
      </c>
      <c r="L277" s="39">
        <f>L278</f>
        <v>0</v>
      </c>
    </row>
    <row r="278" spans="1:12" ht="30" hidden="1" customHeight="1" collapsed="1">
      <c r="A278" s="43">
        <v>3</v>
      </c>
      <c r="B278" s="49">
        <v>2</v>
      </c>
      <c r="C278" s="49">
        <v>2</v>
      </c>
      <c r="D278" s="49">
        <v>3</v>
      </c>
      <c r="E278" s="49">
        <v>1</v>
      </c>
      <c r="F278" s="51"/>
      <c r="G278" s="50" t="s">
        <v>201</v>
      </c>
      <c r="H278" s="37">
        <v>248</v>
      </c>
      <c r="I278" s="38">
        <f>I279+I280</f>
        <v>0</v>
      </c>
      <c r="J278" s="38">
        <f>J279+J280</f>
        <v>0</v>
      </c>
      <c r="K278" s="38">
        <f>K279+K280</f>
        <v>0</v>
      </c>
      <c r="L278" s="38">
        <f>L279+L280</f>
        <v>0</v>
      </c>
    </row>
    <row r="279" spans="1:12" ht="31.5" hidden="1" customHeight="1" collapsed="1">
      <c r="A279" s="43">
        <v>3</v>
      </c>
      <c r="B279" s="49">
        <v>2</v>
      </c>
      <c r="C279" s="49">
        <v>2</v>
      </c>
      <c r="D279" s="49">
        <v>3</v>
      </c>
      <c r="E279" s="49">
        <v>1</v>
      </c>
      <c r="F279" s="51">
        <v>1</v>
      </c>
      <c r="G279" s="50" t="s">
        <v>202</v>
      </c>
      <c r="H279" s="37">
        <v>249</v>
      </c>
      <c r="I279" s="55">
        <v>0</v>
      </c>
      <c r="J279" s="55">
        <v>0</v>
      </c>
      <c r="K279" s="55">
        <v>0</v>
      </c>
      <c r="L279" s="55">
        <v>0</v>
      </c>
    </row>
    <row r="280" spans="1:12" ht="25.5" hidden="1" customHeight="1" collapsed="1">
      <c r="A280" s="43">
        <v>3</v>
      </c>
      <c r="B280" s="49">
        <v>2</v>
      </c>
      <c r="C280" s="49">
        <v>2</v>
      </c>
      <c r="D280" s="49">
        <v>3</v>
      </c>
      <c r="E280" s="49">
        <v>1</v>
      </c>
      <c r="F280" s="51">
        <v>2</v>
      </c>
      <c r="G280" s="50" t="s">
        <v>203</v>
      </c>
      <c r="H280" s="37">
        <v>250</v>
      </c>
      <c r="I280" s="55">
        <v>0</v>
      </c>
      <c r="J280" s="55">
        <v>0</v>
      </c>
      <c r="K280" s="55">
        <v>0</v>
      </c>
      <c r="L280" s="55">
        <v>0</v>
      </c>
    </row>
    <row r="281" spans="1:12" ht="22.5" hidden="1" customHeight="1" collapsed="1">
      <c r="A281" s="48">
        <v>3</v>
      </c>
      <c r="B281" s="49">
        <v>2</v>
      </c>
      <c r="C281" s="49">
        <v>2</v>
      </c>
      <c r="D281" s="49">
        <v>4</v>
      </c>
      <c r="E281" s="49"/>
      <c r="F281" s="51"/>
      <c r="G281" s="50" t="s">
        <v>204</v>
      </c>
      <c r="H281" s="37">
        <v>251</v>
      </c>
      <c r="I281" s="38">
        <f>I282</f>
        <v>0</v>
      </c>
      <c r="J281" s="78">
        <f>J282</f>
        <v>0</v>
      </c>
      <c r="K281" s="39">
        <f>K282</f>
        <v>0</v>
      </c>
      <c r="L281" s="39">
        <f>L282</f>
        <v>0</v>
      </c>
    </row>
    <row r="282" spans="1:12" hidden="1" collapsed="1">
      <c r="A282" s="48">
        <v>3</v>
      </c>
      <c r="B282" s="49">
        <v>2</v>
      </c>
      <c r="C282" s="49">
        <v>2</v>
      </c>
      <c r="D282" s="49">
        <v>4</v>
      </c>
      <c r="E282" s="49">
        <v>1</v>
      </c>
      <c r="F282" s="51"/>
      <c r="G282" s="50" t="s">
        <v>204</v>
      </c>
      <c r="H282" s="37">
        <v>252</v>
      </c>
      <c r="I282" s="38">
        <f>SUM(I283:I284)</f>
        <v>0</v>
      </c>
      <c r="J282" s="78">
        <f>SUM(J283:J284)</f>
        <v>0</v>
      </c>
      <c r="K282" s="39">
        <f>SUM(K283:K284)</f>
        <v>0</v>
      </c>
      <c r="L282" s="39">
        <f>SUM(L283:L284)</f>
        <v>0</v>
      </c>
    </row>
    <row r="283" spans="1:12" ht="30.75" hidden="1" customHeight="1" collapsed="1">
      <c r="A283" s="48">
        <v>3</v>
      </c>
      <c r="B283" s="49">
        <v>2</v>
      </c>
      <c r="C283" s="49">
        <v>2</v>
      </c>
      <c r="D283" s="49">
        <v>4</v>
      </c>
      <c r="E283" s="49">
        <v>1</v>
      </c>
      <c r="F283" s="51">
        <v>1</v>
      </c>
      <c r="G283" s="50" t="s">
        <v>205</v>
      </c>
      <c r="H283" s="37">
        <v>253</v>
      </c>
      <c r="I283" s="55">
        <v>0</v>
      </c>
      <c r="J283" s="55">
        <v>0</v>
      </c>
      <c r="K283" s="55">
        <v>0</v>
      </c>
      <c r="L283" s="55">
        <v>0</v>
      </c>
    </row>
    <row r="284" spans="1:12" ht="27.75" hidden="1" customHeight="1" collapsed="1">
      <c r="A284" s="43">
        <v>3</v>
      </c>
      <c r="B284" s="41">
        <v>2</v>
      </c>
      <c r="C284" s="41">
        <v>2</v>
      </c>
      <c r="D284" s="41">
        <v>4</v>
      </c>
      <c r="E284" s="41">
        <v>1</v>
      </c>
      <c r="F284" s="44">
        <v>2</v>
      </c>
      <c r="G284" s="52" t="s">
        <v>206</v>
      </c>
      <c r="H284" s="37">
        <v>254</v>
      </c>
      <c r="I284" s="55">
        <v>0</v>
      </c>
      <c r="J284" s="55">
        <v>0</v>
      </c>
      <c r="K284" s="55">
        <v>0</v>
      </c>
      <c r="L284" s="55">
        <v>0</v>
      </c>
    </row>
    <row r="285" spans="1:12" ht="14.25" hidden="1" customHeight="1" collapsed="1">
      <c r="A285" s="48">
        <v>3</v>
      </c>
      <c r="B285" s="49">
        <v>2</v>
      </c>
      <c r="C285" s="49">
        <v>2</v>
      </c>
      <c r="D285" s="49">
        <v>5</v>
      </c>
      <c r="E285" s="49"/>
      <c r="F285" s="51"/>
      <c r="G285" s="50" t="s">
        <v>207</v>
      </c>
      <c r="H285" s="37">
        <v>255</v>
      </c>
      <c r="I285" s="38">
        <f t="shared" ref="I285:L286" si="27">I286</f>
        <v>0</v>
      </c>
      <c r="J285" s="78">
        <f t="shared" si="27"/>
        <v>0</v>
      </c>
      <c r="K285" s="39">
        <f t="shared" si="27"/>
        <v>0</v>
      </c>
      <c r="L285" s="39">
        <f t="shared" si="27"/>
        <v>0</v>
      </c>
    </row>
    <row r="286" spans="1:12" ht="15.75" hidden="1" customHeight="1" collapsed="1">
      <c r="A286" s="48">
        <v>3</v>
      </c>
      <c r="B286" s="49">
        <v>2</v>
      </c>
      <c r="C286" s="49">
        <v>2</v>
      </c>
      <c r="D286" s="49">
        <v>5</v>
      </c>
      <c r="E286" s="49">
        <v>1</v>
      </c>
      <c r="F286" s="51"/>
      <c r="G286" s="50" t="s">
        <v>207</v>
      </c>
      <c r="H286" s="37">
        <v>256</v>
      </c>
      <c r="I286" s="38">
        <f t="shared" si="27"/>
        <v>0</v>
      </c>
      <c r="J286" s="78">
        <f t="shared" si="27"/>
        <v>0</v>
      </c>
      <c r="K286" s="39">
        <f t="shared" si="27"/>
        <v>0</v>
      </c>
      <c r="L286" s="39">
        <f t="shared" si="27"/>
        <v>0</v>
      </c>
    </row>
    <row r="287" spans="1:12" ht="15.75" hidden="1" customHeight="1" collapsed="1">
      <c r="A287" s="48">
        <v>3</v>
      </c>
      <c r="B287" s="49">
        <v>2</v>
      </c>
      <c r="C287" s="49">
        <v>2</v>
      </c>
      <c r="D287" s="49">
        <v>5</v>
      </c>
      <c r="E287" s="49">
        <v>1</v>
      </c>
      <c r="F287" s="51">
        <v>1</v>
      </c>
      <c r="G287" s="50" t="s">
        <v>207</v>
      </c>
      <c r="H287" s="37">
        <v>257</v>
      </c>
      <c r="I287" s="55">
        <v>0</v>
      </c>
      <c r="J287" s="55">
        <v>0</v>
      </c>
      <c r="K287" s="55">
        <v>0</v>
      </c>
      <c r="L287" s="55">
        <v>0</v>
      </c>
    </row>
    <row r="288" spans="1:12" ht="14.25" hidden="1" customHeight="1" collapsed="1">
      <c r="A288" s="48">
        <v>3</v>
      </c>
      <c r="B288" s="49">
        <v>2</v>
      </c>
      <c r="C288" s="49">
        <v>2</v>
      </c>
      <c r="D288" s="49">
        <v>6</v>
      </c>
      <c r="E288" s="49"/>
      <c r="F288" s="51"/>
      <c r="G288" s="50" t="s">
        <v>190</v>
      </c>
      <c r="H288" s="37">
        <v>258</v>
      </c>
      <c r="I288" s="38">
        <f t="shared" ref="I288:L289" si="28">I289</f>
        <v>0</v>
      </c>
      <c r="J288" s="106">
        <f t="shared" si="28"/>
        <v>0</v>
      </c>
      <c r="K288" s="39">
        <f t="shared" si="28"/>
        <v>0</v>
      </c>
      <c r="L288" s="39">
        <f t="shared" si="28"/>
        <v>0</v>
      </c>
    </row>
    <row r="289" spans="1:12" ht="15" hidden="1" customHeight="1" collapsed="1">
      <c r="A289" s="48">
        <v>3</v>
      </c>
      <c r="B289" s="49">
        <v>2</v>
      </c>
      <c r="C289" s="49">
        <v>2</v>
      </c>
      <c r="D289" s="49">
        <v>6</v>
      </c>
      <c r="E289" s="49">
        <v>1</v>
      </c>
      <c r="F289" s="51"/>
      <c r="G289" s="50" t="s">
        <v>190</v>
      </c>
      <c r="H289" s="37">
        <v>259</v>
      </c>
      <c r="I289" s="38">
        <f t="shared" si="28"/>
        <v>0</v>
      </c>
      <c r="J289" s="106">
        <f t="shared" si="28"/>
        <v>0</v>
      </c>
      <c r="K289" s="39">
        <f t="shared" si="28"/>
        <v>0</v>
      </c>
      <c r="L289" s="39">
        <f t="shared" si="28"/>
        <v>0</v>
      </c>
    </row>
    <row r="290" spans="1:12" ht="15" hidden="1" customHeight="1" collapsed="1">
      <c r="A290" s="48">
        <v>3</v>
      </c>
      <c r="B290" s="70">
        <v>2</v>
      </c>
      <c r="C290" s="70">
        <v>2</v>
      </c>
      <c r="D290" s="49">
        <v>6</v>
      </c>
      <c r="E290" s="70">
        <v>1</v>
      </c>
      <c r="F290" s="71">
        <v>1</v>
      </c>
      <c r="G290" s="72" t="s">
        <v>190</v>
      </c>
      <c r="H290" s="37">
        <v>260</v>
      </c>
      <c r="I290" s="55">
        <v>0</v>
      </c>
      <c r="J290" s="55">
        <v>0</v>
      </c>
      <c r="K290" s="55">
        <v>0</v>
      </c>
      <c r="L290" s="55">
        <v>0</v>
      </c>
    </row>
    <row r="291" spans="1:12" ht="14.25" hidden="1" customHeight="1" collapsed="1">
      <c r="A291" s="52">
        <v>3</v>
      </c>
      <c r="B291" s="48">
        <v>2</v>
      </c>
      <c r="C291" s="49">
        <v>2</v>
      </c>
      <c r="D291" s="49">
        <v>7</v>
      </c>
      <c r="E291" s="49"/>
      <c r="F291" s="51"/>
      <c r="G291" s="50" t="s">
        <v>191</v>
      </c>
      <c r="H291" s="37">
        <v>261</v>
      </c>
      <c r="I291" s="38">
        <f>I292</f>
        <v>0</v>
      </c>
      <c r="J291" s="106">
        <f>J292</f>
        <v>0</v>
      </c>
      <c r="K291" s="39">
        <f>K292</f>
        <v>0</v>
      </c>
      <c r="L291" s="39">
        <f>L292</f>
        <v>0</v>
      </c>
    </row>
    <row r="292" spans="1:12" ht="15" hidden="1" customHeight="1" collapsed="1">
      <c r="A292" s="52">
        <v>3</v>
      </c>
      <c r="B292" s="48">
        <v>2</v>
      </c>
      <c r="C292" s="49">
        <v>2</v>
      </c>
      <c r="D292" s="49">
        <v>7</v>
      </c>
      <c r="E292" s="49">
        <v>1</v>
      </c>
      <c r="F292" s="51"/>
      <c r="G292" s="50" t="s">
        <v>191</v>
      </c>
      <c r="H292" s="37">
        <v>262</v>
      </c>
      <c r="I292" s="38">
        <f>I293+I294</f>
        <v>0</v>
      </c>
      <c r="J292" s="38">
        <f>J293+J294</f>
        <v>0</v>
      </c>
      <c r="K292" s="38">
        <f>K293+K294</f>
        <v>0</v>
      </c>
      <c r="L292" s="38">
        <f>L293+L294</f>
        <v>0</v>
      </c>
    </row>
    <row r="293" spans="1:12" ht="27.75" hidden="1" customHeight="1" collapsed="1">
      <c r="A293" s="52">
        <v>3</v>
      </c>
      <c r="B293" s="48">
        <v>2</v>
      </c>
      <c r="C293" s="48">
        <v>2</v>
      </c>
      <c r="D293" s="49">
        <v>7</v>
      </c>
      <c r="E293" s="49">
        <v>1</v>
      </c>
      <c r="F293" s="51">
        <v>1</v>
      </c>
      <c r="G293" s="50" t="s">
        <v>192</v>
      </c>
      <c r="H293" s="37">
        <v>263</v>
      </c>
      <c r="I293" s="55">
        <v>0</v>
      </c>
      <c r="J293" s="55">
        <v>0</v>
      </c>
      <c r="K293" s="55">
        <v>0</v>
      </c>
      <c r="L293" s="55">
        <v>0</v>
      </c>
    </row>
    <row r="294" spans="1:12" ht="25.5" hidden="1" customHeight="1" collapsed="1">
      <c r="A294" s="52">
        <v>3</v>
      </c>
      <c r="B294" s="48">
        <v>2</v>
      </c>
      <c r="C294" s="48">
        <v>2</v>
      </c>
      <c r="D294" s="49">
        <v>7</v>
      </c>
      <c r="E294" s="49">
        <v>1</v>
      </c>
      <c r="F294" s="51">
        <v>2</v>
      </c>
      <c r="G294" s="50" t="s">
        <v>193</v>
      </c>
      <c r="H294" s="37">
        <v>264</v>
      </c>
      <c r="I294" s="55">
        <v>0</v>
      </c>
      <c r="J294" s="55">
        <v>0</v>
      </c>
      <c r="K294" s="55">
        <v>0</v>
      </c>
      <c r="L294" s="55">
        <v>0</v>
      </c>
    </row>
    <row r="295" spans="1:12" ht="30" hidden="1" customHeight="1" collapsed="1">
      <c r="A295" s="56">
        <v>3</v>
      </c>
      <c r="B295" s="56">
        <v>3</v>
      </c>
      <c r="C295" s="33"/>
      <c r="D295" s="34"/>
      <c r="E295" s="34"/>
      <c r="F295" s="36"/>
      <c r="G295" s="35" t="s">
        <v>208</v>
      </c>
      <c r="H295" s="37">
        <v>265</v>
      </c>
      <c r="I295" s="38">
        <f>SUM(I296+I328)</f>
        <v>0</v>
      </c>
      <c r="J295" s="106">
        <f>SUM(J296+J328)</f>
        <v>0</v>
      </c>
      <c r="K295" s="39">
        <f>SUM(K296+K328)</f>
        <v>0</v>
      </c>
      <c r="L295" s="39">
        <f>SUM(L296+L328)</f>
        <v>0</v>
      </c>
    </row>
    <row r="296" spans="1:12" ht="40.5" hidden="1" customHeight="1" collapsed="1">
      <c r="A296" s="52">
        <v>3</v>
      </c>
      <c r="B296" s="52">
        <v>3</v>
      </c>
      <c r="C296" s="48">
        <v>1</v>
      </c>
      <c r="D296" s="49"/>
      <c r="E296" s="49"/>
      <c r="F296" s="51"/>
      <c r="G296" s="50" t="s">
        <v>209</v>
      </c>
      <c r="H296" s="37">
        <v>266</v>
      </c>
      <c r="I296" s="38">
        <f>SUM(I297+I306+I310+I314+I318+I321+I324)</f>
        <v>0</v>
      </c>
      <c r="J296" s="106">
        <f>SUM(J297+J306+J310+J314+J318+J321+J324)</f>
        <v>0</v>
      </c>
      <c r="K296" s="39">
        <f>SUM(K297+K306+K310+K314+K318+K321+K324)</f>
        <v>0</v>
      </c>
      <c r="L296" s="39">
        <f>SUM(L297+L306+L310+L314+L318+L321+L324)</f>
        <v>0</v>
      </c>
    </row>
    <row r="297" spans="1:12" ht="15" hidden="1" customHeight="1" collapsed="1">
      <c r="A297" s="52">
        <v>3</v>
      </c>
      <c r="B297" s="52">
        <v>3</v>
      </c>
      <c r="C297" s="48">
        <v>1</v>
      </c>
      <c r="D297" s="49">
        <v>1</v>
      </c>
      <c r="E297" s="49"/>
      <c r="F297" s="51"/>
      <c r="G297" s="50" t="s">
        <v>195</v>
      </c>
      <c r="H297" s="37">
        <v>267</v>
      </c>
      <c r="I297" s="38">
        <f>SUM(I298+I300+I303)</f>
        <v>0</v>
      </c>
      <c r="J297" s="38">
        <f>SUM(J298+J300+J303)</f>
        <v>0</v>
      </c>
      <c r="K297" s="38">
        <f>SUM(K298+K300+K303)</f>
        <v>0</v>
      </c>
      <c r="L297" s="38">
        <f>SUM(L298+L300+L303)</f>
        <v>0</v>
      </c>
    </row>
    <row r="298" spans="1:12" ht="12.75" hidden="1" customHeight="1" collapsed="1">
      <c r="A298" s="52">
        <v>3</v>
      </c>
      <c r="B298" s="52">
        <v>3</v>
      </c>
      <c r="C298" s="48">
        <v>1</v>
      </c>
      <c r="D298" s="49">
        <v>1</v>
      </c>
      <c r="E298" s="49">
        <v>1</v>
      </c>
      <c r="F298" s="51"/>
      <c r="G298" s="50" t="s">
        <v>173</v>
      </c>
      <c r="H298" s="37">
        <v>268</v>
      </c>
      <c r="I298" s="38">
        <f>SUM(I299:I299)</f>
        <v>0</v>
      </c>
      <c r="J298" s="106">
        <f>SUM(J299:J299)</f>
        <v>0</v>
      </c>
      <c r="K298" s="39">
        <f>SUM(K299:K299)</f>
        <v>0</v>
      </c>
      <c r="L298" s="39">
        <f>SUM(L299:L299)</f>
        <v>0</v>
      </c>
    </row>
    <row r="299" spans="1:12" ht="15" hidden="1" customHeight="1" collapsed="1">
      <c r="A299" s="52">
        <v>3</v>
      </c>
      <c r="B299" s="52">
        <v>3</v>
      </c>
      <c r="C299" s="48">
        <v>1</v>
      </c>
      <c r="D299" s="49">
        <v>1</v>
      </c>
      <c r="E299" s="49">
        <v>1</v>
      </c>
      <c r="F299" s="51">
        <v>1</v>
      </c>
      <c r="G299" s="50" t="s">
        <v>173</v>
      </c>
      <c r="H299" s="37">
        <v>269</v>
      </c>
      <c r="I299" s="55">
        <v>0</v>
      </c>
      <c r="J299" s="55">
        <v>0</v>
      </c>
      <c r="K299" s="55">
        <v>0</v>
      </c>
      <c r="L299" s="55">
        <v>0</v>
      </c>
    </row>
    <row r="300" spans="1:12" ht="14.25" hidden="1" customHeight="1" collapsed="1">
      <c r="A300" s="52">
        <v>3</v>
      </c>
      <c r="B300" s="52">
        <v>3</v>
      </c>
      <c r="C300" s="48">
        <v>1</v>
      </c>
      <c r="D300" s="49">
        <v>1</v>
      </c>
      <c r="E300" s="49">
        <v>2</v>
      </c>
      <c r="F300" s="51"/>
      <c r="G300" s="50" t="s">
        <v>196</v>
      </c>
      <c r="H300" s="37">
        <v>270</v>
      </c>
      <c r="I300" s="38">
        <f>SUM(I301:I302)</f>
        <v>0</v>
      </c>
      <c r="J300" s="38">
        <f>SUM(J301:J302)</f>
        <v>0</v>
      </c>
      <c r="K300" s="38">
        <f>SUM(K301:K302)</f>
        <v>0</v>
      </c>
      <c r="L300" s="38">
        <f>SUM(L301:L302)</f>
        <v>0</v>
      </c>
    </row>
    <row r="301" spans="1:12" ht="14.25" hidden="1" customHeight="1" collapsed="1">
      <c r="A301" s="52">
        <v>3</v>
      </c>
      <c r="B301" s="52">
        <v>3</v>
      </c>
      <c r="C301" s="48">
        <v>1</v>
      </c>
      <c r="D301" s="49">
        <v>1</v>
      </c>
      <c r="E301" s="49">
        <v>2</v>
      </c>
      <c r="F301" s="51">
        <v>1</v>
      </c>
      <c r="G301" s="50" t="s">
        <v>175</v>
      </c>
      <c r="H301" s="37">
        <v>271</v>
      </c>
      <c r="I301" s="55">
        <v>0</v>
      </c>
      <c r="J301" s="55">
        <v>0</v>
      </c>
      <c r="K301" s="55">
        <v>0</v>
      </c>
      <c r="L301" s="55">
        <v>0</v>
      </c>
    </row>
    <row r="302" spans="1:12" ht="14.25" hidden="1" customHeight="1" collapsed="1">
      <c r="A302" s="52">
        <v>3</v>
      </c>
      <c r="B302" s="52">
        <v>3</v>
      </c>
      <c r="C302" s="48">
        <v>1</v>
      </c>
      <c r="D302" s="49">
        <v>1</v>
      </c>
      <c r="E302" s="49">
        <v>2</v>
      </c>
      <c r="F302" s="51">
        <v>2</v>
      </c>
      <c r="G302" s="50" t="s">
        <v>176</v>
      </c>
      <c r="H302" s="37">
        <v>272</v>
      </c>
      <c r="I302" s="55">
        <v>0</v>
      </c>
      <c r="J302" s="55">
        <v>0</v>
      </c>
      <c r="K302" s="55">
        <v>0</v>
      </c>
      <c r="L302" s="55">
        <v>0</v>
      </c>
    </row>
    <row r="303" spans="1:12" ht="14.25" hidden="1" customHeight="1" collapsed="1">
      <c r="A303" s="52">
        <v>3</v>
      </c>
      <c r="B303" s="52">
        <v>3</v>
      </c>
      <c r="C303" s="48">
        <v>1</v>
      </c>
      <c r="D303" s="49">
        <v>1</v>
      </c>
      <c r="E303" s="49">
        <v>3</v>
      </c>
      <c r="F303" s="51"/>
      <c r="G303" s="50" t="s">
        <v>177</v>
      </c>
      <c r="H303" s="37">
        <v>273</v>
      </c>
      <c r="I303" s="38">
        <f>SUM(I304:I305)</f>
        <v>0</v>
      </c>
      <c r="J303" s="38">
        <f>SUM(J304:J305)</f>
        <v>0</v>
      </c>
      <c r="K303" s="38">
        <f>SUM(K304:K305)</f>
        <v>0</v>
      </c>
      <c r="L303" s="38">
        <f>SUM(L304:L305)</f>
        <v>0</v>
      </c>
    </row>
    <row r="304" spans="1:12" ht="14.25" hidden="1" customHeight="1" collapsed="1">
      <c r="A304" s="52">
        <v>3</v>
      </c>
      <c r="B304" s="52">
        <v>3</v>
      </c>
      <c r="C304" s="48">
        <v>1</v>
      </c>
      <c r="D304" s="49">
        <v>1</v>
      </c>
      <c r="E304" s="49">
        <v>3</v>
      </c>
      <c r="F304" s="51">
        <v>1</v>
      </c>
      <c r="G304" s="50" t="s">
        <v>210</v>
      </c>
      <c r="H304" s="37">
        <v>274</v>
      </c>
      <c r="I304" s="55">
        <v>0</v>
      </c>
      <c r="J304" s="55">
        <v>0</v>
      </c>
      <c r="K304" s="55">
        <v>0</v>
      </c>
      <c r="L304" s="55">
        <v>0</v>
      </c>
    </row>
    <row r="305" spans="1:12" ht="14.25" hidden="1" customHeight="1" collapsed="1">
      <c r="A305" s="52">
        <v>3</v>
      </c>
      <c r="B305" s="52">
        <v>3</v>
      </c>
      <c r="C305" s="48">
        <v>1</v>
      </c>
      <c r="D305" s="49">
        <v>1</v>
      </c>
      <c r="E305" s="49">
        <v>3</v>
      </c>
      <c r="F305" s="51">
        <v>2</v>
      </c>
      <c r="G305" s="50" t="s">
        <v>197</v>
      </c>
      <c r="H305" s="37">
        <v>275</v>
      </c>
      <c r="I305" s="55">
        <v>0</v>
      </c>
      <c r="J305" s="55">
        <v>0</v>
      </c>
      <c r="K305" s="55">
        <v>0</v>
      </c>
      <c r="L305" s="55">
        <v>0</v>
      </c>
    </row>
    <row r="306" spans="1:12" hidden="1" collapsed="1">
      <c r="A306" s="68">
        <v>3</v>
      </c>
      <c r="B306" s="43">
        <v>3</v>
      </c>
      <c r="C306" s="48">
        <v>1</v>
      </c>
      <c r="D306" s="49">
        <v>2</v>
      </c>
      <c r="E306" s="49"/>
      <c r="F306" s="51"/>
      <c r="G306" s="50" t="s">
        <v>211</v>
      </c>
      <c r="H306" s="37">
        <v>276</v>
      </c>
      <c r="I306" s="38">
        <f>I307</f>
        <v>0</v>
      </c>
      <c r="J306" s="106">
        <f>J307</f>
        <v>0</v>
      </c>
      <c r="K306" s="39">
        <f>K307</f>
        <v>0</v>
      </c>
      <c r="L306" s="39">
        <f>L307</f>
        <v>0</v>
      </c>
    </row>
    <row r="307" spans="1:12" ht="15" hidden="1" customHeight="1" collapsed="1">
      <c r="A307" s="68">
        <v>3</v>
      </c>
      <c r="B307" s="68">
        <v>3</v>
      </c>
      <c r="C307" s="43">
        <v>1</v>
      </c>
      <c r="D307" s="41">
        <v>2</v>
      </c>
      <c r="E307" s="41">
        <v>1</v>
      </c>
      <c r="F307" s="44"/>
      <c r="G307" s="50" t="s">
        <v>211</v>
      </c>
      <c r="H307" s="37">
        <v>277</v>
      </c>
      <c r="I307" s="58">
        <f>SUM(I308:I309)</f>
        <v>0</v>
      </c>
      <c r="J307" s="107">
        <f>SUM(J308:J309)</f>
        <v>0</v>
      </c>
      <c r="K307" s="59">
        <f>SUM(K308:K309)</f>
        <v>0</v>
      </c>
      <c r="L307" s="59">
        <f>SUM(L308:L309)</f>
        <v>0</v>
      </c>
    </row>
    <row r="308" spans="1:12" ht="15" hidden="1" customHeight="1" collapsed="1">
      <c r="A308" s="52">
        <v>3</v>
      </c>
      <c r="B308" s="52">
        <v>3</v>
      </c>
      <c r="C308" s="48">
        <v>1</v>
      </c>
      <c r="D308" s="49">
        <v>2</v>
      </c>
      <c r="E308" s="49">
        <v>1</v>
      </c>
      <c r="F308" s="51">
        <v>1</v>
      </c>
      <c r="G308" s="50" t="s">
        <v>212</v>
      </c>
      <c r="H308" s="37">
        <v>278</v>
      </c>
      <c r="I308" s="55">
        <v>0</v>
      </c>
      <c r="J308" s="55">
        <v>0</v>
      </c>
      <c r="K308" s="55">
        <v>0</v>
      </c>
      <c r="L308" s="55">
        <v>0</v>
      </c>
    </row>
    <row r="309" spans="1:12" ht="12.75" hidden="1" customHeight="1" collapsed="1">
      <c r="A309" s="60">
        <v>3</v>
      </c>
      <c r="B309" s="93">
        <v>3</v>
      </c>
      <c r="C309" s="69">
        <v>1</v>
      </c>
      <c r="D309" s="70">
        <v>2</v>
      </c>
      <c r="E309" s="70">
        <v>1</v>
      </c>
      <c r="F309" s="71">
        <v>2</v>
      </c>
      <c r="G309" s="72" t="s">
        <v>213</v>
      </c>
      <c r="H309" s="37">
        <v>279</v>
      </c>
      <c r="I309" s="55">
        <v>0</v>
      </c>
      <c r="J309" s="55">
        <v>0</v>
      </c>
      <c r="K309" s="55">
        <v>0</v>
      </c>
      <c r="L309" s="55">
        <v>0</v>
      </c>
    </row>
    <row r="310" spans="1:12" ht="15.75" hidden="1" customHeight="1" collapsed="1">
      <c r="A310" s="48">
        <v>3</v>
      </c>
      <c r="B310" s="50">
        <v>3</v>
      </c>
      <c r="C310" s="48">
        <v>1</v>
      </c>
      <c r="D310" s="49">
        <v>3</v>
      </c>
      <c r="E310" s="49"/>
      <c r="F310" s="51"/>
      <c r="G310" s="50" t="s">
        <v>214</v>
      </c>
      <c r="H310" s="37">
        <v>280</v>
      </c>
      <c r="I310" s="38">
        <f>I311</f>
        <v>0</v>
      </c>
      <c r="J310" s="106">
        <f>J311</f>
        <v>0</v>
      </c>
      <c r="K310" s="39">
        <f>K311</f>
        <v>0</v>
      </c>
      <c r="L310" s="39">
        <f>L311</f>
        <v>0</v>
      </c>
    </row>
    <row r="311" spans="1:12" ht="15.75" hidden="1" customHeight="1" collapsed="1">
      <c r="A311" s="48">
        <v>3</v>
      </c>
      <c r="B311" s="72">
        <v>3</v>
      </c>
      <c r="C311" s="69">
        <v>1</v>
      </c>
      <c r="D311" s="70">
        <v>3</v>
      </c>
      <c r="E311" s="70">
        <v>1</v>
      </c>
      <c r="F311" s="71"/>
      <c r="G311" s="50" t="s">
        <v>214</v>
      </c>
      <c r="H311" s="37">
        <v>281</v>
      </c>
      <c r="I311" s="39">
        <f>I312+I313</f>
        <v>0</v>
      </c>
      <c r="J311" s="39">
        <f>J312+J313</f>
        <v>0</v>
      </c>
      <c r="K311" s="39">
        <f>K312+K313</f>
        <v>0</v>
      </c>
      <c r="L311" s="39">
        <f>L312+L313</f>
        <v>0</v>
      </c>
    </row>
    <row r="312" spans="1:12" ht="27" hidden="1" customHeight="1" collapsed="1">
      <c r="A312" s="48">
        <v>3</v>
      </c>
      <c r="B312" s="50">
        <v>3</v>
      </c>
      <c r="C312" s="48">
        <v>1</v>
      </c>
      <c r="D312" s="49">
        <v>3</v>
      </c>
      <c r="E312" s="49">
        <v>1</v>
      </c>
      <c r="F312" s="51">
        <v>1</v>
      </c>
      <c r="G312" s="50" t="s">
        <v>215</v>
      </c>
      <c r="H312" s="37">
        <v>282</v>
      </c>
      <c r="I312" s="98">
        <v>0</v>
      </c>
      <c r="J312" s="98">
        <v>0</v>
      </c>
      <c r="K312" s="98">
        <v>0</v>
      </c>
      <c r="L312" s="97">
        <v>0</v>
      </c>
    </row>
    <row r="313" spans="1:12" ht="26.25" hidden="1" customHeight="1" collapsed="1">
      <c r="A313" s="48">
        <v>3</v>
      </c>
      <c r="B313" s="50">
        <v>3</v>
      </c>
      <c r="C313" s="48">
        <v>1</v>
      </c>
      <c r="D313" s="49">
        <v>3</v>
      </c>
      <c r="E313" s="49">
        <v>1</v>
      </c>
      <c r="F313" s="51">
        <v>2</v>
      </c>
      <c r="G313" s="50" t="s">
        <v>216</v>
      </c>
      <c r="H313" s="37">
        <v>283</v>
      </c>
      <c r="I313" s="55">
        <v>0</v>
      </c>
      <c r="J313" s="55">
        <v>0</v>
      </c>
      <c r="K313" s="55">
        <v>0</v>
      </c>
      <c r="L313" s="55">
        <v>0</v>
      </c>
    </row>
    <row r="314" spans="1:12" hidden="1" collapsed="1">
      <c r="A314" s="48">
        <v>3</v>
      </c>
      <c r="B314" s="50">
        <v>3</v>
      </c>
      <c r="C314" s="48">
        <v>1</v>
      </c>
      <c r="D314" s="49">
        <v>4</v>
      </c>
      <c r="E314" s="49"/>
      <c r="F314" s="51"/>
      <c r="G314" s="50" t="s">
        <v>217</v>
      </c>
      <c r="H314" s="37">
        <v>284</v>
      </c>
      <c r="I314" s="38">
        <f>I315</f>
        <v>0</v>
      </c>
      <c r="J314" s="106">
        <f>J315</f>
        <v>0</v>
      </c>
      <c r="K314" s="39">
        <f>K315</f>
        <v>0</v>
      </c>
      <c r="L314" s="39">
        <f>L315</f>
        <v>0</v>
      </c>
    </row>
    <row r="315" spans="1:12" ht="15" hidden="1" customHeight="1" collapsed="1">
      <c r="A315" s="52">
        <v>3</v>
      </c>
      <c r="B315" s="48">
        <v>3</v>
      </c>
      <c r="C315" s="49">
        <v>1</v>
      </c>
      <c r="D315" s="49">
        <v>4</v>
      </c>
      <c r="E315" s="49">
        <v>1</v>
      </c>
      <c r="F315" s="51"/>
      <c r="G315" s="50" t="s">
        <v>217</v>
      </c>
      <c r="H315" s="37">
        <v>285</v>
      </c>
      <c r="I315" s="38">
        <f>SUM(I316:I317)</f>
        <v>0</v>
      </c>
      <c r="J315" s="38">
        <f>SUM(J316:J317)</f>
        <v>0</v>
      </c>
      <c r="K315" s="38">
        <f>SUM(K316:K317)</f>
        <v>0</v>
      </c>
      <c r="L315" s="38">
        <f>SUM(L316:L317)</f>
        <v>0</v>
      </c>
    </row>
    <row r="316" spans="1:12" hidden="1" collapsed="1">
      <c r="A316" s="52">
        <v>3</v>
      </c>
      <c r="B316" s="48">
        <v>3</v>
      </c>
      <c r="C316" s="49">
        <v>1</v>
      </c>
      <c r="D316" s="49">
        <v>4</v>
      </c>
      <c r="E316" s="49">
        <v>1</v>
      </c>
      <c r="F316" s="51">
        <v>1</v>
      </c>
      <c r="G316" s="50" t="s">
        <v>218</v>
      </c>
      <c r="H316" s="37">
        <v>286</v>
      </c>
      <c r="I316" s="54">
        <v>0</v>
      </c>
      <c r="J316" s="55">
        <v>0</v>
      </c>
      <c r="K316" s="55">
        <v>0</v>
      </c>
      <c r="L316" s="54">
        <v>0</v>
      </c>
    </row>
    <row r="317" spans="1:12" ht="14.25" hidden="1" customHeight="1" collapsed="1">
      <c r="A317" s="48">
        <v>3</v>
      </c>
      <c r="B317" s="49">
        <v>3</v>
      </c>
      <c r="C317" s="49">
        <v>1</v>
      </c>
      <c r="D317" s="49">
        <v>4</v>
      </c>
      <c r="E317" s="49">
        <v>1</v>
      </c>
      <c r="F317" s="51">
        <v>2</v>
      </c>
      <c r="G317" s="50" t="s">
        <v>219</v>
      </c>
      <c r="H317" s="37">
        <v>287</v>
      </c>
      <c r="I317" s="55">
        <v>0</v>
      </c>
      <c r="J317" s="98">
        <v>0</v>
      </c>
      <c r="K317" s="98">
        <v>0</v>
      </c>
      <c r="L317" s="97">
        <v>0</v>
      </c>
    </row>
    <row r="318" spans="1:12" ht="15.75" hidden="1" customHeight="1" collapsed="1">
      <c r="A318" s="48">
        <v>3</v>
      </c>
      <c r="B318" s="49">
        <v>3</v>
      </c>
      <c r="C318" s="49">
        <v>1</v>
      </c>
      <c r="D318" s="49">
        <v>5</v>
      </c>
      <c r="E318" s="49"/>
      <c r="F318" s="51"/>
      <c r="G318" s="50" t="s">
        <v>220</v>
      </c>
      <c r="H318" s="37">
        <v>288</v>
      </c>
      <c r="I318" s="59">
        <f t="shared" ref="I318:L319" si="29">I319</f>
        <v>0</v>
      </c>
      <c r="J318" s="106">
        <f t="shared" si="29"/>
        <v>0</v>
      </c>
      <c r="K318" s="39">
        <f t="shared" si="29"/>
        <v>0</v>
      </c>
      <c r="L318" s="39">
        <f t="shared" si="29"/>
        <v>0</v>
      </c>
    </row>
    <row r="319" spans="1:12" ht="14.25" hidden="1" customHeight="1" collapsed="1">
      <c r="A319" s="43">
        <v>3</v>
      </c>
      <c r="B319" s="70">
        <v>3</v>
      </c>
      <c r="C319" s="70">
        <v>1</v>
      </c>
      <c r="D319" s="70">
        <v>5</v>
      </c>
      <c r="E319" s="70">
        <v>1</v>
      </c>
      <c r="F319" s="71"/>
      <c r="G319" s="50" t="s">
        <v>220</v>
      </c>
      <c r="H319" s="37">
        <v>289</v>
      </c>
      <c r="I319" s="39">
        <f t="shared" si="29"/>
        <v>0</v>
      </c>
      <c r="J319" s="107">
        <f t="shared" si="29"/>
        <v>0</v>
      </c>
      <c r="K319" s="59">
        <f t="shared" si="29"/>
        <v>0</v>
      </c>
      <c r="L319" s="59">
        <f t="shared" si="29"/>
        <v>0</v>
      </c>
    </row>
    <row r="320" spans="1:12" ht="14.25" hidden="1" customHeight="1" collapsed="1">
      <c r="A320" s="48">
        <v>3</v>
      </c>
      <c r="B320" s="49">
        <v>3</v>
      </c>
      <c r="C320" s="49">
        <v>1</v>
      </c>
      <c r="D320" s="49">
        <v>5</v>
      </c>
      <c r="E320" s="49">
        <v>1</v>
      </c>
      <c r="F320" s="51">
        <v>1</v>
      </c>
      <c r="G320" s="50" t="s">
        <v>221</v>
      </c>
      <c r="H320" s="37">
        <v>290</v>
      </c>
      <c r="I320" s="55">
        <v>0</v>
      </c>
      <c r="J320" s="98">
        <v>0</v>
      </c>
      <c r="K320" s="98">
        <v>0</v>
      </c>
      <c r="L320" s="97">
        <v>0</v>
      </c>
    </row>
    <row r="321" spans="1:16" ht="14.25" hidden="1" customHeight="1" collapsed="1">
      <c r="A321" s="48">
        <v>3</v>
      </c>
      <c r="B321" s="49">
        <v>3</v>
      </c>
      <c r="C321" s="49">
        <v>1</v>
      </c>
      <c r="D321" s="49">
        <v>6</v>
      </c>
      <c r="E321" s="49"/>
      <c r="F321" s="51"/>
      <c r="G321" s="50" t="s">
        <v>190</v>
      </c>
      <c r="H321" s="37">
        <v>291</v>
      </c>
      <c r="I321" s="39">
        <f t="shared" ref="I321:L322" si="30">I322</f>
        <v>0</v>
      </c>
      <c r="J321" s="106">
        <f t="shared" si="30"/>
        <v>0</v>
      </c>
      <c r="K321" s="39">
        <f t="shared" si="30"/>
        <v>0</v>
      </c>
      <c r="L321" s="39">
        <f t="shared" si="30"/>
        <v>0</v>
      </c>
    </row>
    <row r="322" spans="1:16" ht="13.5" hidden="1" customHeight="1" collapsed="1">
      <c r="A322" s="48">
        <v>3</v>
      </c>
      <c r="B322" s="49">
        <v>3</v>
      </c>
      <c r="C322" s="49">
        <v>1</v>
      </c>
      <c r="D322" s="49">
        <v>6</v>
      </c>
      <c r="E322" s="49">
        <v>1</v>
      </c>
      <c r="F322" s="51"/>
      <c r="G322" s="50" t="s">
        <v>190</v>
      </c>
      <c r="H322" s="37">
        <v>292</v>
      </c>
      <c r="I322" s="38">
        <f t="shared" si="30"/>
        <v>0</v>
      </c>
      <c r="J322" s="106">
        <f t="shared" si="30"/>
        <v>0</v>
      </c>
      <c r="K322" s="39">
        <f t="shared" si="30"/>
        <v>0</v>
      </c>
      <c r="L322" s="39">
        <f t="shared" si="30"/>
        <v>0</v>
      </c>
    </row>
    <row r="323" spans="1:16" ht="14.25" hidden="1" customHeight="1" collapsed="1">
      <c r="A323" s="48">
        <v>3</v>
      </c>
      <c r="B323" s="49">
        <v>3</v>
      </c>
      <c r="C323" s="49">
        <v>1</v>
      </c>
      <c r="D323" s="49">
        <v>6</v>
      </c>
      <c r="E323" s="49">
        <v>1</v>
      </c>
      <c r="F323" s="51">
        <v>1</v>
      </c>
      <c r="G323" s="50" t="s">
        <v>190</v>
      </c>
      <c r="H323" s="37">
        <v>293</v>
      </c>
      <c r="I323" s="98">
        <v>0</v>
      </c>
      <c r="J323" s="98">
        <v>0</v>
      </c>
      <c r="K323" s="98">
        <v>0</v>
      </c>
      <c r="L323" s="97">
        <v>0</v>
      </c>
    </row>
    <row r="324" spans="1:16" ht="15" hidden="1" customHeight="1" collapsed="1">
      <c r="A324" s="48">
        <v>3</v>
      </c>
      <c r="B324" s="49">
        <v>3</v>
      </c>
      <c r="C324" s="49">
        <v>1</v>
      </c>
      <c r="D324" s="49">
        <v>7</v>
      </c>
      <c r="E324" s="49"/>
      <c r="F324" s="51"/>
      <c r="G324" s="50" t="s">
        <v>222</v>
      </c>
      <c r="H324" s="37">
        <v>294</v>
      </c>
      <c r="I324" s="38">
        <f>I325</f>
        <v>0</v>
      </c>
      <c r="J324" s="106">
        <f>J325</f>
        <v>0</v>
      </c>
      <c r="K324" s="39">
        <f>K325</f>
        <v>0</v>
      </c>
      <c r="L324" s="39">
        <f>L325</f>
        <v>0</v>
      </c>
    </row>
    <row r="325" spans="1:16" ht="16.5" hidden="1" customHeight="1" collapsed="1">
      <c r="A325" s="48">
        <v>3</v>
      </c>
      <c r="B325" s="49">
        <v>3</v>
      </c>
      <c r="C325" s="49">
        <v>1</v>
      </c>
      <c r="D325" s="49">
        <v>7</v>
      </c>
      <c r="E325" s="49">
        <v>1</v>
      </c>
      <c r="F325" s="51"/>
      <c r="G325" s="50" t="s">
        <v>222</v>
      </c>
      <c r="H325" s="37">
        <v>295</v>
      </c>
      <c r="I325" s="38">
        <f>I326+I327</f>
        <v>0</v>
      </c>
      <c r="J325" s="38">
        <f>J326+J327</f>
        <v>0</v>
      </c>
      <c r="K325" s="38">
        <f>K326+K327</f>
        <v>0</v>
      </c>
      <c r="L325" s="38">
        <f>L326+L327</f>
        <v>0</v>
      </c>
    </row>
    <row r="326" spans="1:16" ht="27" hidden="1" customHeight="1" collapsed="1">
      <c r="A326" s="48">
        <v>3</v>
      </c>
      <c r="B326" s="49">
        <v>3</v>
      </c>
      <c r="C326" s="49">
        <v>1</v>
      </c>
      <c r="D326" s="49">
        <v>7</v>
      </c>
      <c r="E326" s="49">
        <v>1</v>
      </c>
      <c r="F326" s="51">
        <v>1</v>
      </c>
      <c r="G326" s="50" t="s">
        <v>223</v>
      </c>
      <c r="H326" s="37">
        <v>296</v>
      </c>
      <c r="I326" s="98">
        <v>0</v>
      </c>
      <c r="J326" s="98">
        <v>0</v>
      </c>
      <c r="K326" s="98">
        <v>0</v>
      </c>
      <c r="L326" s="97">
        <v>0</v>
      </c>
    </row>
    <row r="327" spans="1:16" ht="27.75" hidden="1" customHeight="1" collapsed="1">
      <c r="A327" s="48">
        <v>3</v>
      </c>
      <c r="B327" s="49">
        <v>3</v>
      </c>
      <c r="C327" s="49">
        <v>1</v>
      </c>
      <c r="D327" s="49">
        <v>7</v>
      </c>
      <c r="E327" s="49">
        <v>1</v>
      </c>
      <c r="F327" s="51">
        <v>2</v>
      </c>
      <c r="G327" s="50" t="s">
        <v>224</v>
      </c>
      <c r="H327" s="37">
        <v>297</v>
      </c>
      <c r="I327" s="55">
        <v>0</v>
      </c>
      <c r="J327" s="55">
        <v>0</v>
      </c>
      <c r="K327" s="55">
        <v>0</v>
      </c>
      <c r="L327" s="55">
        <v>0</v>
      </c>
    </row>
    <row r="328" spans="1:16" ht="38.25" hidden="1" customHeight="1" collapsed="1">
      <c r="A328" s="48">
        <v>3</v>
      </c>
      <c r="B328" s="49">
        <v>3</v>
      </c>
      <c r="C328" s="49">
        <v>2</v>
      </c>
      <c r="D328" s="49"/>
      <c r="E328" s="49"/>
      <c r="F328" s="51"/>
      <c r="G328" s="50" t="s">
        <v>225</v>
      </c>
      <c r="H328" s="37">
        <v>298</v>
      </c>
      <c r="I328" s="38">
        <f>SUM(I329+I338+I342+I346+I350+I353+I356)</f>
        <v>0</v>
      </c>
      <c r="J328" s="106">
        <f>SUM(J329+J338+J342+J346+J350+J353+J356)</f>
        <v>0</v>
      </c>
      <c r="K328" s="39">
        <f>SUM(K329+K338+K342+K346+K350+K353+K356)</f>
        <v>0</v>
      </c>
      <c r="L328" s="39">
        <f>SUM(L329+L338+L342+L346+L350+L353+L356)</f>
        <v>0</v>
      </c>
    </row>
    <row r="329" spans="1:16" ht="15" hidden="1" customHeight="1" collapsed="1">
      <c r="A329" s="48">
        <v>3</v>
      </c>
      <c r="B329" s="49">
        <v>3</v>
      </c>
      <c r="C329" s="49">
        <v>2</v>
      </c>
      <c r="D329" s="49">
        <v>1</v>
      </c>
      <c r="E329" s="49"/>
      <c r="F329" s="51"/>
      <c r="G329" s="50" t="s">
        <v>172</v>
      </c>
      <c r="H329" s="37">
        <v>299</v>
      </c>
      <c r="I329" s="38">
        <f>I330</f>
        <v>0</v>
      </c>
      <c r="J329" s="106">
        <f>J330</f>
        <v>0</v>
      </c>
      <c r="K329" s="39">
        <f>K330</f>
        <v>0</v>
      </c>
      <c r="L329" s="39">
        <f>L330</f>
        <v>0</v>
      </c>
    </row>
    <row r="330" spans="1:16" hidden="1" collapsed="1">
      <c r="A330" s="52">
        <v>3</v>
      </c>
      <c r="B330" s="48">
        <v>3</v>
      </c>
      <c r="C330" s="49">
        <v>2</v>
      </c>
      <c r="D330" s="50">
        <v>1</v>
      </c>
      <c r="E330" s="48">
        <v>1</v>
      </c>
      <c r="F330" s="51"/>
      <c r="G330" s="50" t="s">
        <v>172</v>
      </c>
      <c r="H330" s="37">
        <v>300</v>
      </c>
      <c r="I330" s="38">
        <f>SUM(I331:I331)</f>
        <v>0</v>
      </c>
      <c r="J330" s="38">
        <f>SUM(J331:J331)</f>
        <v>0</v>
      </c>
      <c r="K330" s="38">
        <f>SUM(K331:K331)</f>
        <v>0</v>
      </c>
      <c r="L330" s="38">
        <f>SUM(L331:L331)</f>
        <v>0</v>
      </c>
      <c r="M330" s="132"/>
      <c r="N330" s="132"/>
      <c r="O330" s="132"/>
      <c r="P330" s="132"/>
    </row>
    <row r="331" spans="1:16" ht="13.5" hidden="1" customHeight="1" collapsed="1">
      <c r="A331" s="52">
        <v>3</v>
      </c>
      <c r="B331" s="48">
        <v>3</v>
      </c>
      <c r="C331" s="49">
        <v>2</v>
      </c>
      <c r="D331" s="50">
        <v>1</v>
      </c>
      <c r="E331" s="48">
        <v>1</v>
      </c>
      <c r="F331" s="51">
        <v>1</v>
      </c>
      <c r="G331" s="50" t="s">
        <v>173</v>
      </c>
      <c r="H331" s="37">
        <v>301</v>
      </c>
      <c r="I331" s="98">
        <v>0</v>
      </c>
      <c r="J331" s="98">
        <v>0</v>
      </c>
      <c r="K331" s="98">
        <v>0</v>
      </c>
      <c r="L331" s="97">
        <v>0</v>
      </c>
    </row>
    <row r="332" spans="1:16" hidden="1" collapsed="1">
      <c r="A332" s="52">
        <v>3</v>
      </c>
      <c r="B332" s="48">
        <v>3</v>
      </c>
      <c r="C332" s="49">
        <v>2</v>
      </c>
      <c r="D332" s="50">
        <v>1</v>
      </c>
      <c r="E332" s="48">
        <v>2</v>
      </c>
      <c r="F332" s="51"/>
      <c r="G332" s="72" t="s">
        <v>196</v>
      </c>
      <c r="H332" s="37">
        <v>302</v>
      </c>
      <c r="I332" s="38">
        <f>SUM(I333:I334)</f>
        <v>0</v>
      </c>
      <c r="J332" s="38">
        <f>SUM(J333:J334)</f>
        <v>0</v>
      </c>
      <c r="K332" s="38">
        <f>SUM(K333:K334)</f>
        <v>0</v>
      </c>
      <c r="L332" s="38">
        <f>SUM(L333:L334)</f>
        <v>0</v>
      </c>
    </row>
    <row r="333" spans="1:16" hidden="1" collapsed="1">
      <c r="A333" s="52">
        <v>3</v>
      </c>
      <c r="B333" s="48">
        <v>3</v>
      </c>
      <c r="C333" s="49">
        <v>2</v>
      </c>
      <c r="D333" s="50">
        <v>1</v>
      </c>
      <c r="E333" s="48">
        <v>2</v>
      </c>
      <c r="F333" s="51">
        <v>1</v>
      </c>
      <c r="G333" s="72" t="s">
        <v>175</v>
      </c>
      <c r="H333" s="37">
        <v>303</v>
      </c>
      <c r="I333" s="98">
        <v>0</v>
      </c>
      <c r="J333" s="98">
        <v>0</v>
      </c>
      <c r="K333" s="98">
        <v>0</v>
      </c>
      <c r="L333" s="97">
        <v>0</v>
      </c>
    </row>
    <row r="334" spans="1:16" hidden="1" collapsed="1">
      <c r="A334" s="52">
        <v>3</v>
      </c>
      <c r="B334" s="48">
        <v>3</v>
      </c>
      <c r="C334" s="49">
        <v>2</v>
      </c>
      <c r="D334" s="50">
        <v>1</v>
      </c>
      <c r="E334" s="48">
        <v>2</v>
      </c>
      <c r="F334" s="51">
        <v>2</v>
      </c>
      <c r="G334" s="72" t="s">
        <v>176</v>
      </c>
      <c r="H334" s="37">
        <v>304</v>
      </c>
      <c r="I334" s="55">
        <v>0</v>
      </c>
      <c r="J334" s="55">
        <v>0</v>
      </c>
      <c r="K334" s="55">
        <v>0</v>
      </c>
      <c r="L334" s="55">
        <v>0</v>
      </c>
    </row>
    <row r="335" spans="1:16" hidden="1" collapsed="1">
      <c r="A335" s="52">
        <v>3</v>
      </c>
      <c r="B335" s="48">
        <v>3</v>
      </c>
      <c r="C335" s="49">
        <v>2</v>
      </c>
      <c r="D335" s="50">
        <v>1</v>
      </c>
      <c r="E335" s="48">
        <v>3</v>
      </c>
      <c r="F335" s="51"/>
      <c r="G335" s="72" t="s">
        <v>177</v>
      </c>
      <c r="H335" s="37">
        <v>305</v>
      </c>
      <c r="I335" s="38">
        <f>SUM(I336:I337)</f>
        <v>0</v>
      </c>
      <c r="J335" s="38">
        <f>SUM(J336:J337)</f>
        <v>0</v>
      </c>
      <c r="K335" s="38">
        <f>SUM(K336:K337)</f>
        <v>0</v>
      </c>
      <c r="L335" s="38">
        <f>SUM(L336:L337)</f>
        <v>0</v>
      </c>
    </row>
    <row r="336" spans="1:16" hidden="1" collapsed="1">
      <c r="A336" s="52">
        <v>3</v>
      </c>
      <c r="B336" s="48">
        <v>3</v>
      </c>
      <c r="C336" s="49">
        <v>2</v>
      </c>
      <c r="D336" s="50">
        <v>1</v>
      </c>
      <c r="E336" s="48">
        <v>3</v>
      </c>
      <c r="F336" s="51">
        <v>1</v>
      </c>
      <c r="G336" s="72" t="s">
        <v>178</v>
      </c>
      <c r="H336" s="37">
        <v>306</v>
      </c>
      <c r="I336" s="55">
        <v>0</v>
      </c>
      <c r="J336" s="55">
        <v>0</v>
      </c>
      <c r="K336" s="55">
        <v>0</v>
      </c>
      <c r="L336" s="55">
        <v>0</v>
      </c>
    </row>
    <row r="337" spans="1:12" hidden="1" collapsed="1">
      <c r="A337" s="52">
        <v>3</v>
      </c>
      <c r="B337" s="48">
        <v>3</v>
      </c>
      <c r="C337" s="49">
        <v>2</v>
      </c>
      <c r="D337" s="50">
        <v>1</v>
      </c>
      <c r="E337" s="48">
        <v>3</v>
      </c>
      <c r="F337" s="51">
        <v>2</v>
      </c>
      <c r="G337" s="72" t="s">
        <v>197</v>
      </c>
      <c r="H337" s="37">
        <v>307</v>
      </c>
      <c r="I337" s="73">
        <v>0</v>
      </c>
      <c r="J337" s="108">
        <v>0</v>
      </c>
      <c r="K337" s="73">
        <v>0</v>
      </c>
      <c r="L337" s="73">
        <v>0</v>
      </c>
    </row>
    <row r="338" spans="1:12" hidden="1" collapsed="1">
      <c r="A338" s="60">
        <v>3</v>
      </c>
      <c r="B338" s="60">
        <v>3</v>
      </c>
      <c r="C338" s="69">
        <v>2</v>
      </c>
      <c r="D338" s="72">
        <v>2</v>
      </c>
      <c r="E338" s="69"/>
      <c r="F338" s="71"/>
      <c r="G338" s="72" t="s">
        <v>211</v>
      </c>
      <c r="H338" s="37">
        <v>308</v>
      </c>
      <c r="I338" s="65">
        <f>I339</f>
        <v>0</v>
      </c>
      <c r="J338" s="109">
        <f>J339</f>
        <v>0</v>
      </c>
      <c r="K338" s="66">
        <f>K339</f>
        <v>0</v>
      </c>
      <c r="L338" s="66">
        <f>L339</f>
        <v>0</v>
      </c>
    </row>
    <row r="339" spans="1:12" hidden="1" collapsed="1">
      <c r="A339" s="52">
        <v>3</v>
      </c>
      <c r="B339" s="52">
        <v>3</v>
      </c>
      <c r="C339" s="48">
        <v>2</v>
      </c>
      <c r="D339" s="50">
        <v>2</v>
      </c>
      <c r="E339" s="48">
        <v>1</v>
      </c>
      <c r="F339" s="51"/>
      <c r="G339" s="72" t="s">
        <v>211</v>
      </c>
      <c r="H339" s="37">
        <v>309</v>
      </c>
      <c r="I339" s="38">
        <f>SUM(I340:I341)</f>
        <v>0</v>
      </c>
      <c r="J339" s="78">
        <f>SUM(J340:J341)</f>
        <v>0</v>
      </c>
      <c r="K339" s="39">
        <f>SUM(K340:K341)</f>
        <v>0</v>
      </c>
      <c r="L339" s="39">
        <f>SUM(L340:L341)</f>
        <v>0</v>
      </c>
    </row>
    <row r="340" spans="1:12" hidden="1" collapsed="1">
      <c r="A340" s="52">
        <v>3</v>
      </c>
      <c r="B340" s="52">
        <v>3</v>
      </c>
      <c r="C340" s="48">
        <v>2</v>
      </c>
      <c r="D340" s="50">
        <v>2</v>
      </c>
      <c r="E340" s="52">
        <v>1</v>
      </c>
      <c r="F340" s="82">
        <v>1</v>
      </c>
      <c r="G340" s="50" t="s">
        <v>212</v>
      </c>
      <c r="H340" s="37">
        <v>310</v>
      </c>
      <c r="I340" s="55">
        <v>0</v>
      </c>
      <c r="J340" s="55">
        <v>0</v>
      </c>
      <c r="K340" s="55">
        <v>0</v>
      </c>
      <c r="L340" s="55">
        <v>0</v>
      </c>
    </row>
    <row r="341" spans="1:12" hidden="1" collapsed="1">
      <c r="A341" s="60">
        <v>3</v>
      </c>
      <c r="B341" s="60">
        <v>3</v>
      </c>
      <c r="C341" s="61">
        <v>2</v>
      </c>
      <c r="D341" s="62">
        <v>2</v>
      </c>
      <c r="E341" s="63">
        <v>1</v>
      </c>
      <c r="F341" s="90">
        <v>2</v>
      </c>
      <c r="G341" s="63" t="s">
        <v>213</v>
      </c>
      <c r="H341" s="37">
        <v>311</v>
      </c>
      <c r="I341" s="55">
        <v>0</v>
      </c>
      <c r="J341" s="55">
        <v>0</v>
      </c>
      <c r="K341" s="55">
        <v>0</v>
      </c>
      <c r="L341" s="55">
        <v>0</v>
      </c>
    </row>
    <row r="342" spans="1:12" ht="23.25" hidden="1" customHeight="1" collapsed="1">
      <c r="A342" s="52">
        <v>3</v>
      </c>
      <c r="B342" s="52">
        <v>3</v>
      </c>
      <c r="C342" s="48">
        <v>2</v>
      </c>
      <c r="D342" s="49">
        <v>3</v>
      </c>
      <c r="E342" s="50"/>
      <c r="F342" s="82"/>
      <c r="G342" s="50" t="s">
        <v>214</v>
      </c>
      <c r="H342" s="37">
        <v>312</v>
      </c>
      <c r="I342" s="38">
        <f>I343</f>
        <v>0</v>
      </c>
      <c r="J342" s="78">
        <f>J343</f>
        <v>0</v>
      </c>
      <c r="K342" s="39">
        <f>K343</f>
        <v>0</v>
      </c>
      <c r="L342" s="39">
        <f>L343</f>
        <v>0</v>
      </c>
    </row>
    <row r="343" spans="1:12" ht="13.5" hidden="1" customHeight="1" collapsed="1">
      <c r="A343" s="52">
        <v>3</v>
      </c>
      <c r="B343" s="52">
        <v>3</v>
      </c>
      <c r="C343" s="48">
        <v>2</v>
      </c>
      <c r="D343" s="49">
        <v>3</v>
      </c>
      <c r="E343" s="50">
        <v>1</v>
      </c>
      <c r="F343" s="82"/>
      <c r="G343" s="50" t="s">
        <v>214</v>
      </c>
      <c r="H343" s="37">
        <v>313</v>
      </c>
      <c r="I343" s="38">
        <f>I344+I345</f>
        <v>0</v>
      </c>
      <c r="J343" s="38">
        <f>J344+J345</f>
        <v>0</v>
      </c>
      <c r="K343" s="38">
        <f>K344+K345</f>
        <v>0</v>
      </c>
      <c r="L343" s="38">
        <f>L344+L345</f>
        <v>0</v>
      </c>
    </row>
    <row r="344" spans="1:12" ht="28.5" hidden="1" customHeight="1" collapsed="1">
      <c r="A344" s="52">
        <v>3</v>
      </c>
      <c r="B344" s="52">
        <v>3</v>
      </c>
      <c r="C344" s="48">
        <v>2</v>
      </c>
      <c r="D344" s="49">
        <v>3</v>
      </c>
      <c r="E344" s="50">
        <v>1</v>
      </c>
      <c r="F344" s="82">
        <v>1</v>
      </c>
      <c r="G344" s="50" t="s">
        <v>215</v>
      </c>
      <c r="H344" s="37">
        <v>314</v>
      </c>
      <c r="I344" s="98">
        <v>0</v>
      </c>
      <c r="J344" s="98">
        <v>0</v>
      </c>
      <c r="K344" s="98">
        <v>0</v>
      </c>
      <c r="L344" s="97">
        <v>0</v>
      </c>
    </row>
    <row r="345" spans="1:12" ht="27.75" hidden="1" customHeight="1" collapsed="1">
      <c r="A345" s="52">
        <v>3</v>
      </c>
      <c r="B345" s="52">
        <v>3</v>
      </c>
      <c r="C345" s="48">
        <v>2</v>
      </c>
      <c r="D345" s="49">
        <v>3</v>
      </c>
      <c r="E345" s="50">
        <v>1</v>
      </c>
      <c r="F345" s="82">
        <v>2</v>
      </c>
      <c r="G345" s="50" t="s">
        <v>216</v>
      </c>
      <c r="H345" s="37">
        <v>315</v>
      </c>
      <c r="I345" s="55">
        <v>0</v>
      </c>
      <c r="J345" s="55">
        <v>0</v>
      </c>
      <c r="K345" s="55">
        <v>0</v>
      </c>
      <c r="L345" s="55">
        <v>0</v>
      </c>
    </row>
    <row r="346" spans="1:12" hidden="1" collapsed="1">
      <c r="A346" s="52">
        <v>3</v>
      </c>
      <c r="B346" s="52">
        <v>3</v>
      </c>
      <c r="C346" s="48">
        <v>2</v>
      </c>
      <c r="D346" s="49">
        <v>4</v>
      </c>
      <c r="E346" s="49"/>
      <c r="F346" s="51"/>
      <c r="G346" s="50" t="s">
        <v>217</v>
      </c>
      <c r="H346" s="37">
        <v>316</v>
      </c>
      <c r="I346" s="38">
        <f>I347</f>
        <v>0</v>
      </c>
      <c r="J346" s="78">
        <f>J347</f>
        <v>0</v>
      </c>
      <c r="K346" s="39">
        <f>K347</f>
        <v>0</v>
      </c>
      <c r="L346" s="39">
        <f>L347</f>
        <v>0</v>
      </c>
    </row>
    <row r="347" spans="1:12" hidden="1" collapsed="1">
      <c r="A347" s="68">
        <v>3</v>
      </c>
      <c r="B347" s="68">
        <v>3</v>
      </c>
      <c r="C347" s="43">
        <v>2</v>
      </c>
      <c r="D347" s="41">
        <v>4</v>
      </c>
      <c r="E347" s="41">
        <v>1</v>
      </c>
      <c r="F347" s="44"/>
      <c r="G347" s="50" t="s">
        <v>217</v>
      </c>
      <c r="H347" s="37">
        <v>317</v>
      </c>
      <c r="I347" s="58">
        <f>SUM(I348:I349)</f>
        <v>0</v>
      </c>
      <c r="J347" s="79">
        <f>SUM(J348:J349)</f>
        <v>0</v>
      </c>
      <c r="K347" s="59">
        <f>SUM(K348:K349)</f>
        <v>0</v>
      </c>
      <c r="L347" s="59">
        <f>SUM(L348:L349)</f>
        <v>0</v>
      </c>
    </row>
    <row r="348" spans="1:12" ht="15.75" hidden="1" customHeight="1" collapsed="1">
      <c r="A348" s="52">
        <v>3</v>
      </c>
      <c r="B348" s="52">
        <v>3</v>
      </c>
      <c r="C348" s="48">
        <v>2</v>
      </c>
      <c r="D348" s="49">
        <v>4</v>
      </c>
      <c r="E348" s="49">
        <v>1</v>
      </c>
      <c r="F348" s="51">
        <v>1</v>
      </c>
      <c r="G348" s="50" t="s">
        <v>218</v>
      </c>
      <c r="H348" s="37">
        <v>318</v>
      </c>
      <c r="I348" s="55">
        <v>0</v>
      </c>
      <c r="J348" s="55">
        <v>0</v>
      </c>
      <c r="K348" s="55">
        <v>0</v>
      </c>
      <c r="L348" s="55">
        <v>0</v>
      </c>
    </row>
    <row r="349" spans="1:12" hidden="1" collapsed="1">
      <c r="A349" s="52">
        <v>3</v>
      </c>
      <c r="B349" s="52">
        <v>3</v>
      </c>
      <c r="C349" s="48">
        <v>2</v>
      </c>
      <c r="D349" s="49">
        <v>4</v>
      </c>
      <c r="E349" s="49">
        <v>1</v>
      </c>
      <c r="F349" s="51">
        <v>2</v>
      </c>
      <c r="G349" s="50" t="s">
        <v>226</v>
      </c>
      <c r="H349" s="37">
        <v>319</v>
      </c>
      <c r="I349" s="55">
        <v>0</v>
      </c>
      <c r="J349" s="55">
        <v>0</v>
      </c>
      <c r="K349" s="55">
        <v>0</v>
      </c>
      <c r="L349" s="55">
        <v>0</v>
      </c>
    </row>
    <row r="350" spans="1:12" hidden="1" collapsed="1">
      <c r="A350" s="52">
        <v>3</v>
      </c>
      <c r="B350" s="52">
        <v>3</v>
      </c>
      <c r="C350" s="48">
        <v>2</v>
      </c>
      <c r="D350" s="49">
        <v>5</v>
      </c>
      <c r="E350" s="49"/>
      <c r="F350" s="51"/>
      <c r="G350" s="50" t="s">
        <v>220</v>
      </c>
      <c r="H350" s="37">
        <v>320</v>
      </c>
      <c r="I350" s="38">
        <f t="shared" ref="I350:L351" si="31">I351</f>
        <v>0</v>
      </c>
      <c r="J350" s="78">
        <f t="shared" si="31"/>
        <v>0</v>
      </c>
      <c r="K350" s="39">
        <f t="shared" si="31"/>
        <v>0</v>
      </c>
      <c r="L350" s="39">
        <f t="shared" si="31"/>
        <v>0</v>
      </c>
    </row>
    <row r="351" spans="1:12" hidden="1" collapsed="1">
      <c r="A351" s="68">
        <v>3</v>
      </c>
      <c r="B351" s="68">
        <v>3</v>
      </c>
      <c r="C351" s="43">
        <v>2</v>
      </c>
      <c r="D351" s="41">
        <v>5</v>
      </c>
      <c r="E351" s="41">
        <v>1</v>
      </c>
      <c r="F351" s="44"/>
      <c r="G351" s="50" t="s">
        <v>220</v>
      </c>
      <c r="H351" s="37">
        <v>321</v>
      </c>
      <c r="I351" s="58">
        <f t="shared" si="31"/>
        <v>0</v>
      </c>
      <c r="J351" s="79">
        <f t="shared" si="31"/>
        <v>0</v>
      </c>
      <c r="K351" s="59">
        <f t="shared" si="31"/>
        <v>0</v>
      </c>
      <c r="L351" s="59">
        <f t="shared" si="31"/>
        <v>0</v>
      </c>
    </row>
    <row r="352" spans="1:12" hidden="1" collapsed="1">
      <c r="A352" s="52">
        <v>3</v>
      </c>
      <c r="B352" s="52">
        <v>3</v>
      </c>
      <c r="C352" s="48">
        <v>2</v>
      </c>
      <c r="D352" s="49">
        <v>5</v>
      </c>
      <c r="E352" s="49">
        <v>1</v>
      </c>
      <c r="F352" s="51">
        <v>1</v>
      </c>
      <c r="G352" s="50" t="s">
        <v>220</v>
      </c>
      <c r="H352" s="37">
        <v>322</v>
      </c>
      <c r="I352" s="98">
        <v>0</v>
      </c>
      <c r="J352" s="98">
        <v>0</v>
      </c>
      <c r="K352" s="98">
        <v>0</v>
      </c>
      <c r="L352" s="97">
        <v>0</v>
      </c>
    </row>
    <row r="353" spans="1:12" ht="16.5" hidden="1" customHeight="1" collapsed="1">
      <c r="A353" s="52">
        <v>3</v>
      </c>
      <c r="B353" s="52">
        <v>3</v>
      </c>
      <c r="C353" s="48">
        <v>2</v>
      </c>
      <c r="D353" s="49">
        <v>6</v>
      </c>
      <c r="E353" s="49"/>
      <c r="F353" s="51"/>
      <c r="G353" s="50" t="s">
        <v>190</v>
      </c>
      <c r="H353" s="37">
        <v>323</v>
      </c>
      <c r="I353" s="38">
        <f t="shared" ref="I353:L354" si="32">I354</f>
        <v>0</v>
      </c>
      <c r="J353" s="78">
        <f t="shared" si="32"/>
        <v>0</v>
      </c>
      <c r="K353" s="39">
        <f t="shared" si="32"/>
        <v>0</v>
      </c>
      <c r="L353" s="39">
        <f t="shared" si="32"/>
        <v>0</v>
      </c>
    </row>
    <row r="354" spans="1:12" ht="15" hidden="1" customHeight="1" collapsed="1">
      <c r="A354" s="52">
        <v>3</v>
      </c>
      <c r="B354" s="52">
        <v>3</v>
      </c>
      <c r="C354" s="48">
        <v>2</v>
      </c>
      <c r="D354" s="49">
        <v>6</v>
      </c>
      <c r="E354" s="49">
        <v>1</v>
      </c>
      <c r="F354" s="51"/>
      <c r="G354" s="50" t="s">
        <v>190</v>
      </c>
      <c r="H354" s="37">
        <v>324</v>
      </c>
      <c r="I354" s="38">
        <f t="shared" si="32"/>
        <v>0</v>
      </c>
      <c r="J354" s="78">
        <f t="shared" si="32"/>
        <v>0</v>
      </c>
      <c r="K354" s="39">
        <f t="shared" si="32"/>
        <v>0</v>
      </c>
      <c r="L354" s="39">
        <f t="shared" si="32"/>
        <v>0</v>
      </c>
    </row>
    <row r="355" spans="1:12" ht="13.5" hidden="1" customHeight="1" collapsed="1">
      <c r="A355" s="60">
        <v>3</v>
      </c>
      <c r="B355" s="60">
        <v>3</v>
      </c>
      <c r="C355" s="61">
        <v>2</v>
      </c>
      <c r="D355" s="62">
        <v>6</v>
      </c>
      <c r="E355" s="62">
        <v>1</v>
      </c>
      <c r="F355" s="64">
        <v>1</v>
      </c>
      <c r="G355" s="63" t="s">
        <v>190</v>
      </c>
      <c r="H355" s="37">
        <v>325</v>
      </c>
      <c r="I355" s="98">
        <v>0</v>
      </c>
      <c r="J355" s="98">
        <v>0</v>
      </c>
      <c r="K355" s="98">
        <v>0</v>
      </c>
      <c r="L355" s="97">
        <v>0</v>
      </c>
    </row>
    <row r="356" spans="1:12" ht="15" hidden="1" customHeight="1" collapsed="1">
      <c r="A356" s="52">
        <v>3</v>
      </c>
      <c r="B356" s="52">
        <v>3</v>
      </c>
      <c r="C356" s="48">
        <v>2</v>
      </c>
      <c r="D356" s="49">
        <v>7</v>
      </c>
      <c r="E356" s="49"/>
      <c r="F356" s="51"/>
      <c r="G356" s="50" t="s">
        <v>222</v>
      </c>
      <c r="H356" s="37">
        <v>326</v>
      </c>
      <c r="I356" s="38">
        <f>I357</f>
        <v>0</v>
      </c>
      <c r="J356" s="78">
        <f>J357</f>
        <v>0</v>
      </c>
      <c r="K356" s="39">
        <f>K357</f>
        <v>0</v>
      </c>
      <c r="L356" s="39">
        <f>L357</f>
        <v>0</v>
      </c>
    </row>
    <row r="357" spans="1:12" ht="12.75" hidden="1" customHeight="1" collapsed="1">
      <c r="A357" s="60">
        <v>3</v>
      </c>
      <c r="B357" s="60">
        <v>3</v>
      </c>
      <c r="C357" s="61">
        <v>2</v>
      </c>
      <c r="D357" s="62">
        <v>7</v>
      </c>
      <c r="E357" s="62">
        <v>1</v>
      </c>
      <c r="F357" s="64"/>
      <c r="G357" s="50" t="s">
        <v>222</v>
      </c>
      <c r="H357" s="37">
        <v>327</v>
      </c>
      <c r="I357" s="38">
        <f>SUM(I358:I359)</f>
        <v>0</v>
      </c>
      <c r="J357" s="38">
        <f>SUM(J358:J359)</f>
        <v>0</v>
      </c>
      <c r="K357" s="38">
        <f>SUM(K358:K359)</f>
        <v>0</v>
      </c>
      <c r="L357" s="38">
        <f>SUM(L358:L359)</f>
        <v>0</v>
      </c>
    </row>
    <row r="358" spans="1:12" ht="27" hidden="1" customHeight="1" collapsed="1">
      <c r="A358" s="52">
        <v>3</v>
      </c>
      <c r="B358" s="52">
        <v>3</v>
      </c>
      <c r="C358" s="48">
        <v>2</v>
      </c>
      <c r="D358" s="49">
        <v>7</v>
      </c>
      <c r="E358" s="49">
        <v>1</v>
      </c>
      <c r="F358" s="51">
        <v>1</v>
      </c>
      <c r="G358" s="50" t="s">
        <v>223</v>
      </c>
      <c r="H358" s="37">
        <v>328</v>
      </c>
      <c r="I358" s="98">
        <v>0</v>
      </c>
      <c r="J358" s="98">
        <v>0</v>
      </c>
      <c r="K358" s="98">
        <v>0</v>
      </c>
      <c r="L358" s="97">
        <v>0</v>
      </c>
    </row>
    <row r="359" spans="1:12" ht="30" hidden="1" customHeight="1" collapsed="1">
      <c r="A359" s="52">
        <v>3</v>
      </c>
      <c r="B359" s="52">
        <v>3</v>
      </c>
      <c r="C359" s="48">
        <v>2</v>
      </c>
      <c r="D359" s="49">
        <v>7</v>
      </c>
      <c r="E359" s="49">
        <v>1</v>
      </c>
      <c r="F359" s="51">
        <v>2</v>
      </c>
      <c r="G359" s="50" t="s">
        <v>224</v>
      </c>
      <c r="H359" s="37">
        <v>329</v>
      </c>
      <c r="I359" s="55">
        <v>0</v>
      </c>
      <c r="J359" s="55">
        <v>0</v>
      </c>
      <c r="K359" s="55">
        <v>0</v>
      </c>
      <c r="L359" s="55">
        <v>0</v>
      </c>
    </row>
    <row r="360" spans="1:12" ht="18.75" customHeight="1">
      <c r="A360" s="20"/>
      <c r="B360" s="20"/>
      <c r="C360" s="21"/>
      <c r="D360" s="110"/>
      <c r="E360" s="111"/>
      <c r="F360" s="112"/>
      <c r="G360" s="113" t="s">
        <v>227</v>
      </c>
      <c r="H360" s="37">
        <v>330</v>
      </c>
      <c r="I360" s="87">
        <f>SUM(I30+I176)</f>
        <v>170644</v>
      </c>
      <c r="J360" s="87">
        <f>SUM(J30+J176)</f>
        <v>112444</v>
      </c>
      <c r="K360" s="87">
        <f>SUM(K30+K176)</f>
        <v>99194.95</v>
      </c>
      <c r="L360" s="87">
        <f>SUM(L30+L176)</f>
        <v>99194.95</v>
      </c>
    </row>
    <row r="361" spans="1:12" ht="18.75" customHeight="1">
      <c r="G361" s="114"/>
      <c r="H361" s="37"/>
      <c r="I361" s="115"/>
      <c r="J361" s="116"/>
      <c r="K361" s="116"/>
      <c r="L361" s="116"/>
    </row>
    <row r="362" spans="1:12" ht="18.75" customHeight="1">
      <c r="D362" s="117"/>
      <c r="E362" s="117"/>
      <c r="F362" s="23"/>
      <c r="G362" s="117" t="s">
        <v>228</v>
      </c>
      <c r="H362" s="133"/>
      <c r="I362" s="118"/>
      <c r="J362" s="116"/>
      <c r="K362" s="117" t="s">
        <v>229</v>
      </c>
      <c r="L362" s="118"/>
    </row>
    <row r="363" spans="1:12" ht="18.75" customHeight="1">
      <c r="A363" s="119"/>
      <c r="B363" s="119"/>
      <c r="C363" s="119"/>
      <c r="D363" s="120" t="s">
        <v>230</v>
      </c>
      <c r="E363"/>
      <c r="F363"/>
      <c r="G363" s="133"/>
      <c r="H363" s="133"/>
      <c r="I363" s="391" t="s">
        <v>231</v>
      </c>
      <c r="K363" s="446" t="s">
        <v>232</v>
      </c>
      <c r="L363" s="446"/>
    </row>
    <row r="364" spans="1:12" ht="15.75" customHeight="1">
      <c r="I364" s="121"/>
      <c r="K364" s="121"/>
      <c r="L364" s="121"/>
    </row>
    <row r="365" spans="1:12" ht="15.75" customHeight="1">
      <c r="D365" s="117"/>
      <c r="E365" s="117"/>
      <c r="F365" s="23"/>
      <c r="G365" s="117" t="s">
        <v>233</v>
      </c>
      <c r="I365" s="121"/>
      <c r="K365" s="117" t="s">
        <v>234</v>
      </c>
      <c r="L365" s="122"/>
    </row>
    <row r="366" spans="1:12" ht="26.25" customHeight="1">
      <c r="D366" s="447" t="s">
        <v>235</v>
      </c>
      <c r="E366" s="448"/>
      <c r="F366" s="448"/>
      <c r="G366" s="448"/>
      <c r="H366" s="123"/>
      <c r="I366" s="124" t="s">
        <v>231</v>
      </c>
      <c r="K366" s="446" t="s">
        <v>232</v>
      </c>
      <c r="L366" s="446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7.874015748031496E-2" right="7.874015748031496E-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148A1-A5AF-4D0D-B011-28493FBAE52C}">
  <sheetPr>
    <pageSetUpPr fitToPage="1"/>
  </sheetPr>
  <dimension ref="A1:AA50"/>
  <sheetViews>
    <sheetView tabSelected="1" topLeftCell="A10" workbookViewId="0">
      <selection activeCell="F12" sqref="F12"/>
    </sheetView>
  </sheetViews>
  <sheetFormatPr defaultRowHeight="12"/>
  <cols>
    <col min="1" max="1" width="23.42578125" style="230" customWidth="1"/>
    <col min="2" max="2" width="7.85546875" style="230" customWidth="1"/>
    <col min="3" max="4" width="8.140625" style="230" customWidth="1"/>
    <col min="5" max="5" width="7.5703125" style="230" customWidth="1"/>
    <col min="6" max="7" width="7.42578125" style="230" customWidth="1"/>
    <col min="8" max="8" width="8.42578125" style="230" customWidth="1"/>
    <col min="9" max="9" width="8.140625" style="230" customWidth="1"/>
    <col min="10" max="10" width="6" style="230" customWidth="1"/>
    <col min="11" max="11" width="8.140625" style="230" customWidth="1"/>
    <col min="12" max="12" width="8.85546875" style="230" customWidth="1"/>
    <col min="13" max="13" width="10" style="230" customWidth="1"/>
    <col min="14" max="14" width="9.140625" style="230"/>
    <col min="15" max="15" width="6" style="230" customWidth="1"/>
    <col min="16" max="16" width="5.42578125" style="230" customWidth="1"/>
    <col min="17" max="17" width="5.140625" style="230" customWidth="1"/>
    <col min="18" max="18" width="7.7109375" style="230" customWidth="1"/>
    <col min="19" max="19" width="9.42578125" style="230" customWidth="1"/>
    <col min="20" max="16384" width="9.140625" style="230"/>
  </cols>
  <sheetData>
    <row r="1" spans="1:27" ht="12" customHeight="1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496" t="s">
        <v>478</v>
      </c>
      <c r="O1" s="496"/>
      <c r="P1" s="496"/>
      <c r="Q1" s="496"/>
      <c r="R1" s="496"/>
      <c r="S1" s="496"/>
    </row>
    <row r="2" spans="1:27" ht="15.75" customHeight="1">
      <c r="A2" s="229"/>
      <c r="B2" s="497" t="s">
        <v>479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6"/>
      <c r="O2" s="496"/>
      <c r="P2" s="496"/>
      <c r="Q2" s="496"/>
      <c r="R2" s="496"/>
      <c r="S2" s="496"/>
    </row>
    <row r="3" spans="1:27">
      <c r="A3" s="229"/>
      <c r="B3" s="229"/>
      <c r="C3" s="229"/>
      <c r="D3" s="229"/>
      <c r="E3" s="229"/>
      <c r="F3" s="229"/>
      <c r="G3" s="229"/>
      <c r="H3" s="229" t="s">
        <v>322</v>
      </c>
      <c r="I3" s="231"/>
      <c r="J3" s="231"/>
      <c r="K3" s="231"/>
      <c r="L3" s="231"/>
      <c r="M3" s="231"/>
      <c r="N3" s="232"/>
      <c r="O3" s="232"/>
      <c r="P3" s="232"/>
      <c r="Q3" s="232"/>
      <c r="R3" s="232"/>
      <c r="S3" s="232"/>
    </row>
    <row r="4" spans="1:27" ht="3" customHeight="1">
      <c r="A4" s="229"/>
      <c r="B4" s="229"/>
      <c r="C4" s="229"/>
      <c r="D4" s="229"/>
      <c r="E4" s="229"/>
      <c r="F4" s="229"/>
      <c r="G4" s="229"/>
      <c r="H4" s="229"/>
      <c r="I4" s="231"/>
      <c r="J4" s="231"/>
      <c r="K4" s="231"/>
      <c r="L4" s="231"/>
      <c r="M4" s="231"/>
      <c r="N4" s="232"/>
      <c r="O4" s="232"/>
      <c r="P4" s="232"/>
      <c r="Q4" s="232"/>
      <c r="R4" s="232"/>
      <c r="S4" s="232"/>
      <c r="U4" s="233"/>
      <c r="V4" s="233"/>
      <c r="W4" s="233"/>
    </row>
    <row r="5" spans="1:27" ht="26.25" customHeight="1">
      <c r="A5" s="498" t="s">
        <v>480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233"/>
      <c r="U5" s="233"/>
      <c r="V5" s="233"/>
    </row>
    <row r="6" spans="1:27" ht="3" hidden="1" customHeight="1">
      <c r="A6" s="234"/>
      <c r="B6" s="234"/>
      <c r="C6" s="234"/>
      <c r="D6" s="234"/>
      <c r="E6" s="234"/>
      <c r="F6" s="234"/>
      <c r="G6" s="234"/>
      <c r="H6" s="234"/>
      <c r="I6" s="234"/>
      <c r="J6" s="499"/>
      <c r="K6" s="499"/>
      <c r="L6" s="499"/>
      <c r="M6" s="499"/>
      <c r="N6" s="234"/>
      <c r="O6" s="234"/>
      <c r="P6" s="234"/>
      <c r="Q6" s="234"/>
      <c r="R6" s="234"/>
      <c r="S6" s="234"/>
    </row>
    <row r="7" spans="1:27" ht="12" customHeight="1">
      <c r="A7" s="426"/>
      <c r="B7" s="426"/>
      <c r="C7" s="426"/>
      <c r="D7" s="500" t="s">
        <v>461</v>
      </c>
      <c r="E7" s="499"/>
      <c r="F7" s="499"/>
      <c r="G7" s="499"/>
      <c r="H7" s="499"/>
      <c r="I7" s="499"/>
      <c r="J7" s="499"/>
      <c r="K7" s="499"/>
      <c r="L7" s="499"/>
      <c r="M7" s="235"/>
      <c r="N7" s="426"/>
      <c r="O7" s="426"/>
      <c r="P7" s="426"/>
      <c r="Q7" s="426"/>
      <c r="R7" s="426"/>
      <c r="S7" s="426"/>
    </row>
    <row r="8" spans="1:27" ht="12" customHeight="1">
      <c r="A8" s="426"/>
      <c r="B8" s="426"/>
      <c r="C8" s="426"/>
      <c r="D8" s="426"/>
      <c r="E8" s="501" t="s">
        <v>323</v>
      </c>
      <c r="F8" s="501"/>
      <c r="G8" s="501"/>
      <c r="H8" s="501"/>
      <c r="I8" s="501"/>
      <c r="J8" s="501"/>
      <c r="K8" s="501"/>
      <c r="L8" s="501"/>
      <c r="M8" s="235"/>
      <c r="N8" s="426"/>
      <c r="O8" s="426"/>
      <c r="P8" s="426"/>
      <c r="Q8" s="426"/>
      <c r="R8" s="426"/>
      <c r="S8" s="426"/>
    </row>
    <row r="9" spans="1:27" ht="6.75" customHeight="1">
      <c r="A9" s="236"/>
      <c r="B9" s="423"/>
      <c r="C9" s="423"/>
      <c r="D9" s="423"/>
      <c r="E9" s="423"/>
      <c r="F9" s="423"/>
      <c r="G9" s="423"/>
      <c r="H9" s="237"/>
      <c r="I9" s="237"/>
      <c r="J9" s="472"/>
      <c r="K9" s="472"/>
      <c r="L9" s="229"/>
      <c r="M9" s="229"/>
      <c r="N9" s="426"/>
      <c r="O9" s="426"/>
      <c r="P9" s="426"/>
      <c r="Q9" s="426"/>
      <c r="R9" s="426"/>
      <c r="S9" s="426"/>
    </row>
    <row r="10" spans="1:27" ht="12.75" customHeight="1">
      <c r="A10" s="237"/>
      <c r="B10" s="502" t="s">
        <v>324</v>
      </c>
      <c r="C10" s="503"/>
      <c r="D10" s="238" t="s">
        <v>325</v>
      </c>
      <c r="E10" s="239"/>
      <c r="F10" s="240"/>
      <c r="G10" s="240"/>
      <c r="H10" s="237"/>
      <c r="I10" s="237"/>
      <c r="J10" s="504"/>
      <c r="K10" s="504"/>
      <c r="L10" s="229"/>
      <c r="M10" s="229"/>
      <c r="N10" s="229"/>
      <c r="O10" s="229"/>
      <c r="P10" s="229"/>
      <c r="Q10" s="241"/>
      <c r="R10" s="241"/>
      <c r="S10" s="241"/>
    </row>
    <row r="11" spans="1:27" ht="19.5">
      <c r="A11" s="242" t="s">
        <v>326</v>
      </c>
      <c r="B11" s="243" t="s">
        <v>327</v>
      </c>
      <c r="C11" s="243" t="s">
        <v>328</v>
      </c>
      <c r="D11" s="244" t="s">
        <v>329</v>
      </c>
      <c r="E11" s="245" t="s">
        <v>330</v>
      </c>
      <c r="F11" s="246"/>
      <c r="G11" s="240"/>
      <c r="H11" s="237"/>
      <c r="I11" s="237"/>
      <c r="J11" s="427"/>
      <c r="K11" s="427"/>
      <c r="L11" s="229"/>
      <c r="M11" s="229"/>
      <c r="N11" s="229"/>
      <c r="O11" s="229"/>
      <c r="P11" s="229"/>
      <c r="Q11" s="241"/>
      <c r="R11" s="241"/>
      <c r="S11" s="241"/>
    </row>
    <row r="12" spans="1:27" ht="12.75">
      <c r="A12" s="247" t="s">
        <v>331</v>
      </c>
      <c r="B12" s="248">
        <v>1</v>
      </c>
      <c r="C12" s="248">
        <v>1</v>
      </c>
      <c r="D12" s="249" t="s">
        <v>332</v>
      </c>
      <c r="E12" s="250" t="s">
        <v>332</v>
      </c>
      <c r="F12" s="423"/>
      <c r="G12" s="423"/>
      <c r="H12" s="237"/>
      <c r="I12" s="251" t="s">
        <v>481</v>
      </c>
      <c r="J12" s="505" t="s">
        <v>482</v>
      </c>
      <c r="K12" s="505"/>
      <c r="L12" s="505"/>
      <c r="M12" s="505"/>
      <c r="N12" s="505"/>
      <c r="O12" s="505"/>
      <c r="P12" s="472"/>
      <c r="Q12" s="472"/>
      <c r="R12" s="494">
        <v>1</v>
      </c>
      <c r="S12" s="495"/>
    </row>
    <row r="13" spans="1:27" ht="12.75">
      <c r="A13" s="247" t="s">
        <v>333</v>
      </c>
      <c r="B13" s="252">
        <v>10</v>
      </c>
      <c r="C13" s="252">
        <v>13</v>
      </c>
      <c r="D13" s="253">
        <v>13</v>
      </c>
      <c r="E13" s="254">
        <v>10</v>
      </c>
      <c r="F13" s="255"/>
      <c r="G13" s="255"/>
      <c r="H13" s="237"/>
      <c r="I13" s="478" t="s">
        <v>483</v>
      </c>
      <c r="J13" s="478"/>
      <c r="K13" s="478"/>
      <c r="L13" s="478"/>
      <c r="M13" s="478"/>
      <c r="N13" s="478"/>
      <c r="O13" s="478"/>
      <c r="P13" s="229"/>
      <c r="Q13" s="241"/>
      <c r="R13" s="241"/>
      <c r="S13" s="241"/>
    </row>
    <row r="14" spans="1:27" ht="12.75">
      <c r="A14" s="247" t="s">
        <v>334</v>
      </c>
      <c r="B14" s="252">
        <v>186</v>
      </c>
      <c r="C14" s="252">
        <v>231</v>
      </c>
      <c r="D14" s="252">
        <v>231</v>
      </c>
      <c r="E14" s="254">
        <v>191</v>
      </c>
      <c r="F14" s="255"/>
      <c r="G14" s="255"/>
      <c r="H14" s="237"/>
      <c r="I14" s="256" t="s">
        <v>335</v>
      </c>
      <c r="J14" s="256"/>
      <c r="K14" s="257"/>
      <c r="L14" s="257"/>
      <c r="M14" s="258"/>
      <c r="N14" s="237"/>
      <c r="O14" s="237"/>
      <c r="P14" s="250">
        <v>9</v>
      </c>
      <c r="Q14" s="250">
        <v>1</v>
      </c>
      <c r="R14" s="432">
        <v>1</v>
      </c>
      <c r="S14" s="432">
        <v>1</v>
      </c>
    </row>
    <row r="15" spans="1:27" ht="8.25" customHeight="1" thickBot="1">
      <c r="A15" s="259"/>
      <c r="B15" s="260"/>
      <c r="C15" s="260"/>
      <c r="D15" s="261"/>
      <c r="E15" s="256"/>
      <c r="F15" s="256"/>
      <c r="G15" s="256"/>
      <c r="H15" s="258"/>
      <c r="I15" s="237"/>
      <c r="J15" s="237"/>
      <c r="K15" s="237"/>
      <c r="L15" s="229"/>
      <c r="M15" s="262"/>
      <c r="N15" s="229"/>
      <c r="O15" s="229"/>
      <c r="P15" s="229"/>
      <c r="Q15" s="262"/>
      <c r="R15" s="262"/>
      <c r="S15" s="262"/>
    </row>
    <row r="16" spans="1:27" ht="12.75" customHeight="1">
      <c r="A16" s="479" t="s">
        <v>336</v>
      </c>
      <c r="B16" s="481" t="s">
        <v>337</v>
      </c>
      <c r="C16" s="482"/>
      <c r="D16" s="482"/>
      <c r="E16" s="482"/>
      <c r="F16" s="482"/>
      <c r="G16" s="483"/>
      <c r="H16" s="484" t="s">
        <v>338</v>
      </c>
      <c r="I16" s="485"/>
      <c r="J16" s="485"/>
      <c r="K16" s="485"/>
      <c r="L16" s="486"/>
      <c r="M16" s="484" t="s">
        <v>339</v>
      </c>
      <c r="N16" s="485"/>
      <c r="O16" s="485"/>
      <c r="P16" s="485"/>
      <c r="Q16" s="485"/>
      <c r="R16" s="485"/>
      <c r="S16" s="486"/>
      <c r="U16" s="263"/>
      <c r="V16" s="264"/>
      <c r="W16" s="264"/>
      <c r="X16" s="264"/>
      <c r="Y16" s="264"/>
      <c r="Z16" s="264"/>
      <c r="AA16" s="264"/>
    </row>
    <row r="17" spans="1:27" ht="12.75" customHeight="1">
      <c r="A17" s="480"/>
      <c r="B17" s="487" t="s">
        <v>340</v>
      </c>
      <c r="C17" s="488"/>
      <c r="D17" s="488"/>
      <c r="E17" s="489" t="s">
        <v>324</v>
      </c>
      <c r="F17" s="490"/>
      <c r="G17" s="491"/>
      <c r="H17" s="477" t="s">
        <v>341</v>
      </c>
      <c r="I17" s="474" t="s">
        <v>342</v>
      </c>
      <c r="J17" s="474" t="s">
        <v>343</v>
      </c>
      <c r="K17" s="475" t="s">
        <v>344</v>
      </c>
      <c r="L17" s="476" t="s">
        <v>257</v>
      </c>
      <c r="M17" s="477" t="s">
        <v>341</v>
      </c>
      <c r="N17" s="474" t="s">
        <v>342</v>
      </c>
      <c r="O17" s="474" t="s">
        <v>343</v>
      </c>
      <c r="P17" s="475" t="s">
        <v>345</v>
      </c>
      <c r="Q17" s="474" t="s">
        <v>346</v>
      </c>
      <c r="R17" s="474" t="s">
        <v>347</v>
      </c>
      <c r="S17" s="492" t="s">
        <v>257</v>
      </c>
      <c r="U17" s="263"/>
      <c r="V17" s="264"/>
      <c r="W17" s="264"/>
      <c r="X17" s="264"/>
      <c r="Y17" s="264"/>
      <c r="Z17" s="264"/>
      <c r="AA17" s="264"/>
    </row>
    <row r="18" spans="1:27" ht="67.5">
      <c r="A18" s="480"/>
      <c r="B18" s="425" t="s">
        <v>327</v>
      </c>
      <c r="C18" s="424" t="s">
        <v>348</v>
      </c>
      <c r="D18" s="424" t="s">
        <v>349</v>
      </c>
      <c r="E18" s="265" t="s">
        <v>327</v>
      </c>
      <c r="F18" s="424" t="s">
        <v>348</v>
      </c>
      <c r="G18" s="266" t="s">
        <v>350</v>
      </c>
      <c r="H18" s="477"/>
      <c r="I18" s="474"/>
      <c r="J18" s="474"/>
      <c r="K18" s="475"/>
      <c r="L18" s="476"/>
      <c r="M18" s="477"/>
      <c r="N18" s="474"/>
      <c r="O18" s="474"/>
      <c r="P18" s="475"/>
      <c r="Q18" s="474"/>
      <c r="R18" s="474"/>
      <c r="S18" s="493"/>
    </row>
    <row r="19" spans="1:27">
      <c r="A19" s="267">
        <v>1</v>
      </c>
      <c r="B19" s="268">
        <v>2</v>
      </c>
      <c r="C19" s="269">
        <v>3</v>
      </c>
      <c r="D19" s="269">
        <v>4</v>
      </c>
      <c r="E19" s="270">
        <v>5</v>
      </c>
      <c r="F19" s="269">
        <v>6</v>
      </c>
      <c r="G19" s="271">
        <v>7</v>
      </c>
      <c r="H19" s="272">
        <v>8</v>
      </c>
      <c r="I19" s="270">
        <v>9</v>
      </c>
      <c r="J19" s="270">
        <v>10</v>
      </c>
      <c r="K19" s="270">
        <v>11</v>
      </c>
      <c r="L19" s="273">
        <v>12</v>
      </c>
      <c r="M19" s="272">
        <v>13</v>
      </c>
      <c r="N19" s="270">
        <v>14</v>
      </c>
      <c r="O19" s="270">
        <v>15</v>
      </c>
      <c r="P19" s="270">
        <v>16</v>
      </c>
      <c r="Q19" s="270">
        <v>17</v>
      </c>
      <c r="R19" s="270">
        <v>18</v>
      </c>
      <c r="S19" s="273">
        <v>19</v>
      </c>
    </row>
    <row r="20" spans="1:27" ht="22.5">
      <c r="A20" s="274" t="s">
        <v>351</v>
      </c>
      <c r="B20" s="275">
        <v>2</v>
      </c>
      <c r="C20" s="276">
        <v>2</v>
      </c>
      <c r="D20" s="276">
        <v>2</v>
      </c>
      <c r="E20" s="277">
        <v>2</v>
      </c>
      <c r="F20" s="276">
        <v>2</v>
      </c>
      <c r="G20" s="278">
        <v>2</v>
      </c>
      <c r="H20" s="279">
        <v>34800</v>
      </c>
      <c r="I20" s="276">
        <v>5200</v>
      </c>
      <c r="J20" s="276"/>
      <c r="K20" s="276"/>
      <c r="L20" s="280">
        <f t="shared" ref="L20:L39" si="0">SUM(H20:K20)</f>
        <v>40000</v>
      </c>
      <c r="M20" s="433">
        <v>22327.78</v>
      </c>
      <c r="N20" s="276">
        <v>5172.26</v>
      </c>
      <c r="O20" s="276"/>
      <c r="P20" s="276"/>
      <c r="Q20" s="276"/>
      <c r="R20" s="276">
        <v>9734.7900000000009</v>
      </c>
      <c r="S20" s="280">
        <f t="shared" ref="S20:S39" si="1">SUM(M20:R20)</f>
        <v>37234.83</v>
      </c>
    </row>
    <row r="21" spans="1:27" ht="12.75">
      <c r="A21" s="281" t="s">
        <v>352</v>
      </c>
      <c r="B21" s="279">
        <v>1</v>
      </c>
      <c r="C21" s="276">
        <v>1</v>
      </c>
      <c r="D21" s="276">
        <v>1</v>
      </c>
      <c r="E21" s="277">
        <v>1</v>
      </c>
      <c r="F21" s="276">
        <v>1</v>
      </c>
      <c r="G21" s="278">
        <v>1</v>
      </c>
      <c r="H21" s="279">
        <v>18100</v>
      </c>
      <c r="I21" s="276">
        <v>3300</v>
      </c>
      <c r="J21" s="276"/>
      <c r="K21" s="276"/>
      <c r="L21" s="280">
        <f t="shared" si="0"/>
        <v>21400</v>
      </c>
      <c r="M21" s="279">
        <v>17654.28</v>
      </c>
      <c r="N21" s="276">
        <v>1528.08</v>
      </c>
      <c r="O21" s="276"/>
      <c r="P21" s="276"/>
      <c r="Q21" s="276"/>
      <c r="R21" s="276">
        <v>2211.2600000000002</v>
      </c>
      <c r="S21" s="280">
        <f t="shared" si="1"/>
        <v>21393.620000000003</v>
      </c>
    </row>
    <row r="22" spans="1:27" ht="12.75">
      <c r="A22" s="282" t="s">
        <v>353</v>
      </c>
      <c r="B22" s="279"/>
      <c r="C22" s="276"/>
      <c r="D22" s="276"/>
      <c r="E22" s="277"/>
      <c r="F22" s="276"/>
      <c r="G22" s="278"/>
      <c r="H22" s="279"/>
      <c r="I22" s="276"/>
      <c r="J22" s="276"/>
      <c r="K22" s="276"/>
      <c r="L22" s="280">
        <f t="shared" si="0"/>
        <v>0</v>
      </c>
      <c r="M22" s="279"/>
      <c r="N22" s="276"/>
      <c r="O22" s="276"/>
      <c r="P22" s="276"/>
      <c r="Q22" s="277"/>
      <c r="R22" s="277"/>
      <c r="S22" s="280">
        <f t="shared" si="1"/>
        <v>0</v>
      </c>
    </row>
    <row r="23" spans="1:27" ht="12.75">
      <c r="A23" s="281" t="s">
        <v>352</v>
      </c>
      <c r="B23" s="279"/>
      <c r="C23" s="276"/>
      <c r="D23" s="276"/>
      <c r="E23" s="277"/>
      <c r="F23" s="276"/>
      <c r="G23" s="278"/>
      <c r="H23" s="279"/>
      <c r="I23" s="276"/>
      <c r="J23" s="276"/>
      <c r="K23" s="276"/>
      <c r="L23" s="280">
        <f t="shared" si="0"/>
        <v>0</v>
      </c>
      <c r="M23" s="279"/>
      <c r="N23" s="276"/>
      <c r="O23" s="276"/>
      <c r="P23" s="276"/>
      <c r="Q23" s="277"/>
      <c r="R23" s="277"/>
      <c r="S23" s="280">
        <f t="shared" si="1"/>
        <v>0</v>
      </c>
    </row>
    <row r="24" spans="1:27" ht="18.75" customHeight="1">
      <c r="A24" s="283" t="s">
        <v>354</v>
      </c>
      <c r="B24" s="284">
        <v>18.2</v>
      </c>
      <c r="C24" s="285">
        <v>23.75</v>
      </c>
      <c r="D24" s="286">
        <v>18.82</v>
      </c>
      <c r="E24" s="287">
        <v>18.2</v>
      </c>
      <c r="F24" s="285">
        <v>18.2</v>
      </c>
      <c r="G24" s="288">
        <v>18.2</v>
      </c>
      <c r="H24" s="279">
        <v>165900</v>
      </c>
      <c r="I24" s="285"/>
      <c r="J24" s="285"/>
      <c r="K24" s="286"/>
      <c r="L24" s="280">
        <f t="shared" si="0"/>
        <v>165900</v>
      </c>
      <c r="M24" s="279">
        <v>132498.78</v>
      </c>
      <c r="N24" s="285"/>
      <c r="O24" s="285"/>
      <c r="P24" s="285"/>
      <c r="Q24" s="287"/>
      <c r="R24" s="287"/>
      <c r="S24" s="280">
        <f t="shared" si="1"/>
        <v>132498.78</v>
      </c>
    </row>
    <row r="25" spans="1:27" ht="12.75">
      <c r="A25" s="289" t="s">
        <v>355</v>
      </c>
      <c r="B25" s="284">
        <v>9.5500000000000007</v>
      </c>
      <c r="C25" s="285">
        <v>14.5</v>
      </c>
      <c r="D25" s="286">
        <v>10.1</v>
      </c>
      <c r="E25" s="287">
        <v>9.5500000000000007</v>
      </c>
      <c r="F25" s="285">
        <v>9.5500000000000007</v>
      </c>
      <c r="G25" s="288">
        <v>9.5500000000000007</v>
      </c>
      <c r="H25" s="279">
        <v>67539</v>
      </c>
      <c r="I25" s="285"/>
      <c r="J25" s="285"/>
      <c r="K25" s="286"/>
      <c r="L25" s="280">
        <f t="shared" si="0"/>
        <v>67539</v>
      </c>
      <c r="M25" s="433">
        <v>65067.93</v>
      </c>
      <c r="N25" s="285"/>
      <c r="O25" s="285"/>
      <c r="P25" s="285"/>
      <c r="Q25" s="287"/>
      <c r="R25" s="287"/>
      <c r="S25" s="280">
        <f t="shared" si="1"/>
        <v>65067.93</v>
      </c>
    </row>
    <row r="26" spans="1:27" ht="12.75">
      <c r="A26" s="290" t="s">
        <v>356</v>
      </c>
      <c r="B26" s="284">
        <v>1.5</v>
      </c>
      <c r="C26" s="285">
        <v>2</v>
      </c>
      <c r="D26" s="286">
        <v>1.56</v>
      </c>
      <c r="E26" s="287">
        <v>1.5</v>
      </c>
      <c r="F26" s="285">
        <v>1.5</v>
      </c>
      <c r="G26" s="288">
        <v>1.5</v>
      </c>
      <c r="H26" s="279">
        <v>19700</v>
      </c>
      <c r="I26" s="285"/>
      <c r="J26" s="285"/>
      <c r="K26" s="286"/>
      <c r="L26" s="280">
        <f t="shared" si="0"/>
        <v>19700</v>
      </c>
      <c r="M26" s="279">
        <v>8916.09</v>
      </c>
      <c r="N26" s="285"/>
      <c r="O26" s="285"/>
      <c r="P26" s="285"/>
      <c r="Q26" s="287"/>
      <c r="R26" s="287">
        <v>2555.9299999999998</v>
      </c>
      <c r="S26" s="280">
        <f t="shared" si="1"/>
        <v>11472.02</v>
      </c>
    </row>
    <row r="27" spans="1:27" ht="12.75">
      <c r="A27" s="289" t="s">
        <v>355</v>
      </c>
      <c r="B27" s="284">
        <v>1.25</v>
      </c>
      <c r="C27" s="285">
        <v>1.25</v>
      </c>
      <c r="D27" s="286">
        <v>1.25</v>
      </c>
      <c r="E27" s="287">
        <v>1.25</v>
      </c>
      <c r="F27" s="285">
        <v>1.25</v>
      </c>
      <c r="G27" s="288">
        <v>1.25</v>
      </c>
      <c r="H27" s="279">
        <v>15100</v>
      </c>
      <c r="I27" s="285"/>
      <c r="J27" s="285"/>
      <c r="K27" s="286"/>
      <c r="L27" s="280">
        <f t="shared" si="0"/>
        <v>15100</v>
      </c>
      <c r="M27" s="279">
        <v>7427.53</v>
      </c>
      <c r="N27" s="285"/>
      <c r="O27" s="285"/>
      <c r="P27" s="285"/>
      <c r="Q27" s="287"/>
      <c r="R27" s="287">
        <v>2129.84</v>
      </c>
      <c r="S27" s="280">
        <f t="shared" si="1"/>
        <v>9557.369999999999</v>
      </c>
    </row>
    <row r="28" spans="1:27" ht="12.75">
      <c r="A28" s="283" t="s">
        <v>357</v>
      </c>
      <c r="B28" s="284">
        <v>2.5</v>
      </c>
      <c r="C28" s="285">
        <v>5</v>
      </c>
      <c r="D28" s="286">
        <v>3.22</v>
      </c>
      <c r="E28" s="287">
        <v>2.5</v>
      </c>
      <c r="F28" s="285">
        <v>1</v>
      </c>
      <c r="G28" s="288">
        <v>2.5</v>
      </c>
      <c r="H28" s="279">
        <v>18490</v>
      </c>
      <c r="I28" s="285">
        <v>1010</v>
      </c>
      <c r="J28" s="285"/>
      <c r="K28" s="286"/>
      <c r="L28" s="280">
        <f t="shared" si="0"/>
        <v>19500</v>
      </c>
      <c r="M28" s="279">
        <v>12462.75</v>
      </c>
      <c r="N28" s="285">
        <v>1009.25</v>
      </c>
      <c r="O28" s="285"/>
      <c r="P28" s="285"/>
      <c r="Q28" s="287"/>
      <c r="R28" s="287"/>
      <c r="S28" s="280">
        <f t="shared" si="1"/>
        <v>13472</v>
      </c>
    </row>
    <row r="29" spans="1:27" ht="12.75">
      <c r="A29" s="289" t="s">
        <v>355</v>
      </c>
      <c r="B29" s="284"/>
      <c r="C29" s="285"/>
      <c r="D29" s="286"/>
      <c r="E29" s="287"/>
      <c r="F29" s="285"/>
      <c r="G29" s="288"/>
      <c r="H29" s="279"/>
      <c r="I29" s="285"/>
      <c r="J29" s="285"/>
      <c r="K29" s="286"/>
      <c r="L29" s="280">
        <f t="shared" si="0"/>
        <v>0</v>
      </c>
      <c r="M29" s="279"/>
      <c r="N29" s="285"/>
      <c r="O29" s="285"/>
      <c r="P29" s="285"/>
      <c r="Q29" s="287"/>
      <c r="R29" s="287"/>
      <c r="S29" s="280">
        <f t="shared" si="1"/>
        <v>0</v>
      </c>
    </row>
    <row r="30" spans="1:27" ht="12.75">
      <c r="A30" s="291" t="s">
        <v>358</v>
      </c>
      <c r="B30" s="284"/>
      <c r="C30" s="285"/>
      <c r="D30" s="286"/>
      <c r="E30" s="287"/>
      <c r="F30" s="285"/>
      <c r="G30" s="288"/>
      <c r="H30" s="279"/>
      <c r="I30" s="285"/>
      <c r="J30" s="285"/>
      <c r="K30" s="286"/>
      <c r="L30" s="280">
        <f t="shared" si="0"/>
        <v>0</v>
      </c>
      <c r="M30" s="279"/>
      <c r="N30" s="285"/>
      <c r="O30" s="285"/>
      <c r="P30" s="285"/>
      <c r="Q30" s="287"/>
      <c r="R30" s="287"/>
      <c r="S30" s="280">
        <f t="shared" si="1"/>
        <v>0</v>
      </c>
    </row>
    <row r="31" spans="1:27" ht="12.75">
      <c r="A31" s="289" t="s">
        <v>355</v>
      </c>
      <c r="B31" s="284"/>
      <c r="C31" s="285"/>
      <c r="D31" s="286"/>
      <c r="E31" s="287"/>
      <c r="F31" s="285"/>
      <c r="G31" s="288"/>
      <c r="H31" s="279"/>
      <c r="I31" s="285"/>
      <c r="J31" s="285"/>
      <c r="K31" s="286"/>
      <c r="L31" s="280">
        <f t="shared" si="0"/>
        <v>0</v>
      </c>
      <c r="M31" s="279"/>
      <c r="N31" s="285"/>
      <c r="O31" s="285"/>
      <c r="P31" s="285"/>
      <c r="Q31" s="287"/>
      <c r="R31" s="287"/>
      <c r="S31" s="280">
        <f t="shared" si="1"/>
        <v>0</v>
      </c>
    </row>
    <row r="32" spans="1:27" ht="12.75">
      <c r="A32" s="283" t="s">
        <v>359</v>
      </c>
      <c r="B32" s="284">
        <v>28.15</v>
      </c>
      <c r="C32" s="285">
        <v>35</v>
      </c>
      <c r="D32" s="286">
        <v>28.91</v>
      </c>
      <c r="E32" s="287">
        <v>28.15</v>
      </c>
      <c r="F32" s="285">
        <v>27.15</v>
      </c>
      <c r="G32" s="288">
        <v>27.59</v>
      </c>
      <c r="H32" s="279">
        <v>178188</v>
      </c>
      <c r="I32" s="285">
        <v>17000</v>
      </c>
      <c r="J32" s="285"/>
      <c r="K32" s="286"/>
      <c r="L32" s="280">
        <f t="shared" si="0"/>
        <v>195188</v>
      </c>
      <c r="M32" s="279">
        <v>150446.89000000001</v>
      </c>
      <c r="N32" s="285">
        <v>16806.75</v>
      </c>
      <c r="O32" s="285"/>
      <c r="P32" s="285"/>
      <c r="Q32" s="287"/>
      <c r="R32" s="434">
        <v>10649.84</v>
      </c>
      <c r="S32" s="280">
        <f t="shared" si="1"/>
        <v>177903.48</v>
      </c>
    </row>
    <row r="33" spans="1:19" ht="13.5" thickBot="1">
      <c r="A33" s="292" t="s">
        <v>360</v>
      </c>
      <c r="B33" s="293">
        <v>7.25</v>
      </c>
      <c r="C33" s="294">
        <v>7.75</v>
      </c>
      <c r="D33" s="295">
        <v>7.31</v>
      </c>
      <c r="E33" s="296">
        <v>7.25</v>
      </c>
      <c r="F33" s="294">
        <v>6.25</v>
      </c>
      <c r="G33" s="297">
        <v>6.69</v>
      </c>
      <c r="H33" s="293">
        <v>36600</v>
      </c>
      <c r="I33" s="294"/>
      <c r="J33" s="294"/>
      <c r="K33" s="295"/>
      <c r="L33" s="298">
        <f t="shared" si="0"/>
        <v>36600</v>
      </c>
      <c r="M33" s="299">
        <v>28983.08</v>
      </c>
      <c r="N33" s="294"/>
      <c r="O33" s="294"/>
      <c r="P33" s="294"/>
      <c r="Q33" s="296"/>
      <c r="R33" s="435"/>
      <c r="S33" s="298">
        <f t="shared" si="1"/>
        <v>28983.08</v>
      </c>
    </row>
    <row r="34" spans="1:19" ht="12.75">
      <c r="A34" s="300" t="s">
        <v>257</v>
      </c>
      <c r="B34" s="301">
        <f>SUM(B20,B24,B26,B28,B30,B32,B22)</f>
        <v>52.349999999999994</v>
      </c>
      <c r="C34" s="302">
        <f t="shared" ref="C34:R34" si="2">SUM(C20,C24,C26,C28,C30,C32,C22)</f>
        <v>67.75</v>
      </c>
      <c r="D34" s="302">
        <f t="shared" si="2"/>
        <v>54.51</v>
      </c>
      <c r="E34" s="302">
        <f t="shared" si="2"/>
        <v>52.349999999999994</v>
      </c>
      <c r="F34" s="302">
        <f t="shared" si="2"/>
        <v>49.849999999999994</v>
      </c>
      <c r="G34" s="303">
        <f t="shared" si="2"/>
        <v>51.79</v>
      </c>
      <c r="H34" s="301">
        <f t="shared" si="2"/>
        <v>417078</v>
      </c>
      <c r="I34" s="302">
        <f t="shared" si="2"/>
        <v>23210</v>
      </c>
      <c r="J34" s="302">
        <f t="shared" si="2"/>
        <v>0</v>
      </c>
      <c r="K34" s="302">
        <f t="shared" si="2"/>
        <v>0</v>
      </c>
      <c r="L34" s="304">
        <f t="shared" si="0"/>
        <v>440288</v>
      </c>
      <c r="M34" s="436">
        <f t="shared" si="2"/>
        <v>326652.29000000004</v>
      </c>
      <c r="N34" s="302">
        <f t="shared" si="2"/>
        <v>22988.260000000002</v>
      </c>
      <c r="O34" s="302">
        <f t="shared" si="2"/>
        <v>0</v>
      </c>
      <c r="P34" s="302">
        <f t="shared" si="2"/>
        <v>0</v>
      </c>
      <c r="Q34" s="302">
        <f t="shared" si="2"/>
        <v>0</v>
      </c>
      <c r="R34" s="302">
        <f t="shared" si="2"/>
        <v>22940.560000000001</v>
      </c>
      <c r="S34" s="304">
        <f t="shared" si="1"/>
        <v>372581.11000000004</v>
      </c>
    </row>
    <row r="35" spans="1:19" ht="13.5" thickBot="1">
      <c r="A35" s="305" t="s">
        <v>361</v>
      </c>
      <c r="B35" s="306">
        <f>SUM(B21,B25,B27,B29,B31,B23)</f>
        <v>11.8</v>
      </c>
      <c r="C35" s="307">
        <f t="shared" ref="C35:R35" si="3">SUM(C21,C25,C27,C29,C31,C23)</f>
        <v>16.75</v>
      </c>
      <c r="D35" s="307">
        <f t="shared" si="3"/>
        <v>12.35</v>
      </c>
      <c r="E35" s="307">
        <f t="shared" si="3"/>
        <v>11.8</v>
      </c>
      <c r="F35" s="307">
        <f t="shared" si="3"/>
        <v>11.8</v>
      </c>
      <c r="G35" s="308">
        <f t="shared" si="3"/>
        <v>11.8</v>
      </c>
      <c r="H35" s="306">
        <f t="shared" si="3"/>
        <v>100739</v>
      </c>
      <c r="I35" s="307">
        <f t="shared" si="3"/>
        <v>3300</v>
      </c>
      <c r="J35" s="307">
        <f t="shared" si="3"/>
        <v>0</v>
      </c>
      <c r="K35" s="307">
        <f t="shared" si="3"/>
        <v>0</v>
      </c>
      <c r="L35" s="309">
        <f t="shared" si="0"/>
        <v>104039</v>
      </c>
      <c r="M35" s="437">
        <f t="shared" si="3"/>
        <v>90149.739999999991</v>
      </c>
      <c r="N35" s="307">
        <f t="shared" si="3"/>
        <v>1528.08</v>
      </c>
      <c r="O35" s="307">
        <f t="shared" si="3"/>
        <v>0</v>
      </c>
      <c r="P35" s="307">
        <f t="shared" si="3"/>
        <v>0</v>
      </c>
      <c r="Q35" s="307">
        <f t="shared" si="3"/>
        <v>0</v>
      </c>
      <c r="R35" s="307">
        <f t="shared" si="3"/>
        <v>4341.1000000000004</v>
      </c>
      <c r="S35" s="309">
        <f t="shared" si="1"/>
        <v>96018.92</v>
      </c>
    </row>
    <row r="36" spans="1:19" ht="12.75">
      <c r="A36" s="310" t="s">
        <v>362</v>
      </c>
      <c r="B36" s="311">
        <f>SUM(B20,B24,B26,B22)</f>
        <v>21.7</v>
      </c>
      <c r="C36" s="312">
        <f t="shared" ref="C36:R37" si="4">SUM(C20,C24,C26,C22)</f>
        <v>27.75</v>
      </c>
      <c r="D36" s="312">
        <f t="shared" si="4"/>
        <v>22.38</v>
      </c>
      <c r="E36" s="312">
        <f t="shared" si="4"/>
        <v>21.7</v>
      </c>
      <c r="F36" s="312">
        <f t="shared" si="4"/>
        <v>21.7</v>
      </c>
      <c r="G36" s="313">
        <f t="shared" si="4"/>
        <v>21.7</v>
      </c>
      <c r="H36" s="311">
        <f t="shared" si="4"/>
        <v>220400</v>
      </c>
      <c r="I36" s="312">
        <f t="shared" si="4"/>
        <v>5200</v>
      </c>
      <c r="J36" s="312">
        <f t="shared" si="4"/>
        <v>0</v>
      </c>
      <c r="K36" s="312">
        <f t="shared" si="4"/>
        <v>0</v>
      </c>
      <c r="L36" s="314">
        <f t="shared" si="0"/>
        <v>225600</v>
      </c>
      <c r="M36" s="311">
        <f t="shared" si="4"/>
        <v>163742.65</v>
      </c>
      <c r="N36" s="312">
        <f t="shared" si="4"/>
        <v>5172.26</v>
      </c>
      <c r="O36" s="312">
        <f t="shared" si="4"/>
        <v>0</v>
      </c>
      <c r="P36" s="312">
        <f t="shared" si="4"/>
        <v>0</v>
      </c>
      <c r="Q36" s="312">
        <f t="shared" si="4"/>
        <v>0</v>
      </c>
      <c r="R36" s="312">
        <f t="shared" si="4"/>
        <v>12290.720000000001</v>
      </c>
      <c r="S36" s="314">
        <f t="shared" si="1"/>
        <v>181205.63</v>
      </c>
    </row>
    <row r="37" spans="1:19" ht="12.75">
      <c r="A37" s="315" t="s">
        <v>355</v>
      </c>
      <c r="B37" s="316">
        <f>SUM(B21,B25,B27,B23)</f>
        <v>11.8</v>
      </c>
      <c r="C37" s="317">
        <f>SUM(C21,C25,C27,C23)</f>
        <v>16.75</v>
      </c>
      <c r="D37" s="317">
        <f t="shared" si="4"/>
        <v>12.35</v>
      </c>
      <c r="E37" s="317">
        <f t="shared" si="4"/>
        <v>11.8</v>
      </c>
      <c r="F37" s="317">
        <f t="shared" si="4"/>
        <v>11.8</v>
      </c>
      <c r="G37" s="318">
        <f t="shared" si="4"/>
        <v>11.8</v>
      </c>
      <c r="H37" s="316">
        <f t="shared" si="4"/>
        <v>100739</v>
      </c>
      <c r="I37" s="317">
        <f t="shared" si="4"/>
        <v>3300</v>
      </c>
      <c r="J37" s="317">
        <f t="shared" si="4"/>
        <v>0</v>
      </c>
      <c r="K37" s="317">
        <f t="shared" si="4"/>
        <v>0</v>
      </c>
      <c r="L37" s="280">
        <f t="shared" si="0"/>
        <v>104039</v>
      </c>
      <c r="M37" s="438">
        <f t="shared" si="4"/>
        <v>90149.739999999991</v>
      </c>
      <c r="N37" s="317">
        <f t="shared" si="4"/>
        <v>1528.08</v>
      </c>
      <c r="O37" s="317">
        <f t="shared" si="4"/>
        <v>0</v>
      </c>
      <c r="P37" s="317">
        <f t="shared" si="4"/>
        <v>0</v>
      </c>
      <c r="Q37" s="317">
        <f t="shared" si="4"/>
        <v>0</v>
      </c>
      <c r="R37" s="317">
        <f t="shared" si="4"/>
        <v>4341.1000000000004</v>
      </c>
      <c r="S37" s="280">
        <f t="shared" si="1"/>
        <v>96018.92</v>
      </c>
    </row>
    <row r="38" spans="1:19" ht="12.75">
      <c r="A38" s="319" t="s">
        <v>363</v>
      </c>
      <c r="B38" s="316">
        <f>SUM(B26,B28,B30)</f>
        <v>4</v>
      </c>
      <c r="C38" s="317">
        <f t="shared" ref="C38:R39" si="5">SUM(C26,C28,C30)</f>
        <v>7</v>
      </c>
      <c r="D38" s="317">
        <f t="shared" si="5"/>
        <v>4.78</v>
      </c>
      <c r="E38" s="317">
        <f t="shared" si="5"/>
        <v>4</v>
      </c>
      <c r="F38" s="317">
        <f t="shared" si="5"/>
        <v>2.5</v>
      </c>
      <c r="G38" s="318">
        <f t="shared" si="5"/>
        <v>4</v>
      </c>
      <c r="H38" s="316">
        <f t="shared" si="5"/>
        <v>38190</v>
      </c>
      <c r="I38" s="317">
        <f t="shared" si="5"/>
        <v>1010</v>
      </c>
      <c r="J38" s="317">
        <f t="shared" si="5"/>
        <v>0</v>
      </c>
      <c r="K38" s="317">
        <f t="shared" si="5"/>
        <v>0</v>
      </c>
      <c r="L38" s="280">
        <f t="shared" si="0"/>
        <v>39200</v>
      </c>
      <c r="M38" s="316">
        <f t="shared" si="5"/>
        <v>21378.84</v>
      </c>
      <c r="N38" s="317">
        <f t="shared" si="5"/>
        <v>1009.25</v>
      </c>
      <c r="O38" s="317">
        <f t="shared" si="5"/>
        <v>0</v>
      </c>
      <c r="P38" s="317">
        <f t="shared" si="5"/>
        <v>0</v>
      </c>
      <c r="Q38" s="317">
        <f t="shared" si="5"/>
        <v>0</v>
      </c>
      <c r="R38" s="317">
        <f t="shared" si="5"/>
        <v>2555.9299999999998</v>
      </c>
      <c r="S38" s="280">
        <f t="shared" si="1"/>
        <v>24944.02</v>
      </c>
    </row>
    <row r="39" spans="1:19" ht="13.5" thickBot="1">
      <c r="A39" s="320" t="s">
        <v>355</v>
      </c>
      <c r="B39" s="321">
        <f>SUM(B27,B29,B31)</f>
        <v>1.25</v>
      </c>
      <c r="C39" s="322">
        <f t="shared" si="5"/>
        <v>1.25</v>
      </c>
      <c r="D39" s="322">
        <f t="shared" si="5"/>
        <v>1.25</v>
      </c>
      <c r="E39" s="322">
        <f t="shared" si="5"/>
        <v>1.25</v>
      </c>
      <c r="F39" s="322">
        <f t="shared" si="5"/>
        <v>1.25</v>
      </c>
      <c r="G39" s="323">
        <f t="shared" si="5"/>
        <v>1.25</v>
      </c>
      <c r="H39" s="321">
        <f t="shared" si="5"/>
        <v>15100</v>
      </c>
      <c r="I39" s="322">
        <f t="shared" si="5"/>
        <v>0</v>
      </c>
      <c r="J39" s="322">
        <f t="shared" si="5"/>
        <v>0</v>
      </c>
      <c r="K39" s="322">
        <f t="shared" si="5"/>
        <v>0</v>
      </c>
      <c r="L39" s="309">
        <f t="shared" si="0"/>
        <v>15100</v>
      </c>
      <c r="M39" s="321">
        <f t="shared" si="5"/>
        <v>7427.53</v>
      </c>
      <c r="N39" s="322">
        <f t="shared" si="5"/>
        <v>0</v>
      </c>
      <c r="O39" s="322">
        <f t="shared" si="5"/>
        <v>0</v>
      </c>
      <c r="P39" s="322">
        <f t="shared" si="5"/>
        <v>0</v>
      </c>
      <c r="Q39" s="322">
        <f t="shared" si="5"/>
        <v>0</v>
      </c>
      <c r="R39" s="322">
        <f t="shared" si="5"/>
        <v>2129.84</v>
      </c>
      <c r="S39" s="309">
        <f t="shared" si="1"/>
        <v>9557.369999999999</v>
      </c>
    </row>
    <row r="40" spans="1:19" ht="9" customHeight="1"/>
    <row r="41" spans="1:19" ht="12.75">
      <c r="A41" s="324" t="s">
        <v>364</v>
      </c>
      <c r="B41" s="324"/>
      <c r="C41" s="324"/>
      <c r="D41" s="237"/>
      <c r="E41" s="237"/>
      <c r="F41" s="237"/>
      <c r="G41" s="237"/>
      <c r="H41" s="237"/>
      <c r="I41" s="237"/>
      <c r="J41" s="237"/>
      <c r="K41" s="237"/>
      <c r="L41" s="229"/>
      <c r="M41" s="229"/>
      <c r="N41" s="229"/>
      <c r="O41" s="229"/>
      <c r="P41" s="229"/>
      <c r="Q41" s="229"/>
      <c r="R41" s="229"/>
      <c r="S41" s="229"/>
    </row>
    <row r="42" spans="1:19" ht="12.75" customHeight="1">
      <c r="A42" s="325" t="s">
        <v>228</v>
      </c>
      <c r="B42" s="325"/>
      <c r="C42" s="325"/>
      <c r="D42" s="229"/>
      <c r="E42" s="326"/>
      <c r="F42" s="326"/>
      <c r="G42" s="326"/>
      <c r="H42" s="326"/>
      <c r="I42" s="326"/>
      <c r="J42" s="325"/>
      <c r="K42" s="471" t="s">
        <v>229</v>
      </c>
      <c r="L42" s="471"/>
      <c r="M42" s="471"/>
      <c r="N42" s="471"/>
      <c r="O42" s="471"/>
      <c r="P42" s="471"/>
      <c r="Q42" s="229"/>
      <c r="R42" s="229"/>
      <c r="S42" s="229"/>
    </row>
    <row r="43" spans="1:19" ht="9" customHeight="1">
      <c r="A43" s="472"/>
      <c r="B43" s="472"/>
      <c r="C43" s="423"/>
      <c r="D43" s="229"/>
      <c r="E43" s="229"/>
      <c r="F43" s="473" t="s">
        <v>231</v>
      </c>
      <c r="G43" s="473"/>
      <c r="H43" s="473"/>
      <c r="I43" s="324"/>
      <c r="J43" s="324"/>
      <c r="K43" s="324"/>
      <c r="L43" s="324"/>
      <c r="M43" s="327" t="s">
        <v>232</v>
      </c>
      <c r="N43" s="327"/>
      <c r="O43" s="423"/>
      <c r="P43" s="229"/>
      <c r="Q43" s="229"/>
      <c r="R43" s="229"/>
      <c r="S43" s="229"/>
    </row>
    <row r="44" spans="1:19" ht="3.75" customHeight="1">
      <c r="A44" s="423"/>
      <c r="B44" s="423"/>
      <c r="C44" s="423"/>
      <c r="D44" s="229"/>
      <c r="E44" s="229"/>
      <c r="F44" s="229"/>
      <c r="G44" s="229"/>
      <c r="H44" s="423"/>
      <c r="I44" s="229"/>
      <c r="J44" s="229"/>
      <c r="K44" s="237"/>
      <c r="L44" s="237"/>
      <c r="M44" s="423"/>
      <c r="N44" s="423"/>
      <c r="O44" s="423"/>
      <c r="P44" s="229"/>
      <c r="Q44" s="229"/>
      <c r="R44" s="229"/>
      <c r="S44" s="229"/>
    </row>
    <row r="45" spans="1:19" ht="12.75">
      <c r="A45" s="325" t="s">
        <v>320</v>
      </c>
      <c r="B45" s="325"/>
      <c r="C45" s="325"/>
      <c r="D45" s="229"/>
      <c r="E45" s="326"/>
      <c r="F45" s="326"/>
      <c r="G45" s="326"/>
      <c r="H45" s="326"/>
      <c r="I45" s="326"/>
      <c r="J45" s="325"/>
      <c r="K45" s="471" t="s">
        <v>234</v>
      </c>
      <c r="L45" s="471"/>
      <c r="M45" s="471"/>
      <c r="N45" s="471"/>
      <c r="O45" s="471"/>
      <c r="P45" s="471"/>
      <c r="Q45" s="229"/>
      <c r="R45" s="229"/>
      <c r="S45" s="229"/>
    </row>
    <row r="46" spans="1:19" ht="12.75">
      <c r="A46" s="472"/>
      <c r="B46" s="472"/>
      <c r="C46" s="423"/>
      <c r="D46" s="229"/>
      <c r="E46" s="229"/>
      <c r="F46" s="473" t="s">
        <v>231</v>
      </c>
      <c r="G46" s="473"/>
      <c r="H46" s="473"/>
      <c r="I46" s="324"/>
      <c r="J46" s="324"/>
      <c r="K46" s="324"/>
      <c r="L46" s="324"/>
      <c r="M46" s="327" t="s">
        <v>232</v>
      </c>
      <c r="N46" s="327"/>
      <c r="O46" s="423"/>
      <c r="P46" s="229"/>
      <c r="Q46" s="229"/>
      <c r="R46" s="229"/>
      <c r="S46" s="229"/>
    </row>
    <row r="47" spans="1:19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</row>
    <row r="50" spans="6:6">
      <c r="F50" s="230" t="s">
        <v>365</v>
      </c>
    </row>
  </sheetData>
  <mergeCells count="37">
    <mergeCell ref="R12:S12"/>
    <mergeCell ref="N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K45:P45"/>
    <mergeCell ref="A46:B46"/>
    <mergeCell ref="F46:H46"/>
    <mergeCell ref="Q17:Q18"/>
    <mergeCell ref="R17:R18"/>
    <mergeCell ref="K42:P42"/>
    <mergeCell ref="A43:B43"/>
    <mergeCell ref="F43:H43"/>
    <mergeCell ref="K17:K18"/>
    <mergeCell ref="L17:L18"/>
    <mergeCell ref="M17:M18"/>
    <mergeCell ref="N17:N18"/>
    <mergeCell ref="O17:O18"/>
    <mergeCell ref="P17:P18"/>
  </mergeCells>
  <dataValidations count="1">
    <dataValidation type="whole" allowBlank="1" showInputMessage="1" showErrorMessage="1" error="1&lt;=kodas&lt;5501" sqref="Q10:Q11 Q13" xr:uid="{0740AA20-34AB-42DF-A6B7-C10E187E369E}">
      <formula1>1</formula1>
      <formula2>5501</formula2>
    </dataValidation>
  </dataValidations>
  <pageMargins left="3.937007874015748E-2" right="3.937007874015748E-2" top="3.937007874015748E-2" bottom="3.937007874015748E-2" header="7.874015748031496E-2" footer="7.874015748031496E-2"/>
  <pageSetup paperSize="9" scale="87" fitToWidth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5752-5EE3-4CFF-A742-87C9C4432606}">
  <dimension ref="A2:I31"/>
  <sheetViews>
    <sheetView workbookViewId="0">
      <selection activeCell="M41" sqref="M41"/>
    </sheetView>
  </sheetViews>
  <sheetFormatPr defaultRowHeight="15"/>
  <cols>
    <col min="1" max="1" width="6.42578125" style="141" customWidth="1"/>
    <col min="2" max="2" width="13.7109375" style="141" customWidth="1"/>
    <col min="3" max="3" width="11.5703125" style="141" customWidth="1"/>
    <col min="4" max="4" width="9.140625" style="141"/>
    <col min="5" max="5" width="7.140625" style="141" customWidth="1"/>
    <col min="6" max="6" width="13.7109375" style="141" customWidth="1"/>
    <col min="7" max="7" width="10" style="141" customWidth="1"/>
    <col min="8" max="8" width="13.5703125" style="141" customWidth="1"/>
    <col min="9" max="9" width="9.140625" style="141"/>
    <col min="10" max="16384" width="9.140625" style="142"/>
  </cols>
  <sheetData>
    <row r="2" spans="1:8">
      <c r="A2" s="511" t="s">
        <v>241</v>
      </c>
      <c r="B2" s="511"/>
      <c r="C2" s="511"/>
      <c r="D2" s="511"/>
      <c r="E2" s="511"/>
      <c r="F2" s="511"/>
      <c r="G2" s="511"/>
      <c r="H2" s="511"/>
    </row>
    <row r="3" spans="1:8">
      <c r="A3" s="512" t="s">
        <v>242</v>
      </c>
      <c r="B3" s="512"/>
      <c r="C3" s="512"/>
      <c r="D3" s="512"/>
      <c r="E3" s="512"/>
      <c r="F3" s="512"/>
      <c r="G3" s="512"/>
      <c r="H3" s="512"/>
    </row>
    <row r="6" spans="1:8">
      <c r="A6" s="513" t="s">
        <v>243</v>
      </c>
      <c r="B6" s="513"/>
      <c r="C6" s="513"/>
      <c r="D6" s="513"/>
      <c r="E6" s="513"/>
      <c r="F6" s="513"/>
      <c r="G6" s="513"/>
      <c r="H6" s="513"/>
    </row>
    <row r="9" spans="1:8" ht="15.75">
      <c r="A9" s="514" t="s">
        <v>244</v>
      </c>
      <c r="B9" s="514"/>
      <c r="C9" s="514"/>
      <c r="D9" s="514"/>
      <c r="E9" s="514"/>
      <c r="F9" s="514"/>
      <c r="G9" s="514"/>
      <c r="H9" s="514"/>
    </row>
    <row r="10" spans="1:8">
      <c r="D10" s="143"/>
    </row>
    <row r="11" spans="1:8">
      <c r="C11" s="513" t="s">
        <v>461</v>
      </c>
      <c r="D11" s="513"/>
      <c r="E11" s="513"/>
      <c r="F11" s="513"/>
    </row>
    <row r="12" spans="1:8">
      <c r="B12" s="515" t="s">
        <v>245</v>
      </c>
      <c r="C12" s="515"/>
      <c r="D12" s="515"/>
      <c r="E12" s="515"/>
      <c r="F12" s="515"/>
      <c r="G12" s="515"/>
    </row>
    <row r="14" spans="1:8">
      <c r="A14" s="506" t="s">
        <v>246</v>
      </c>
      <c r="B14" s="506"/>
      <c r="C14" s="144">
        <v>44104</v>
      </c>
      <c r="D14" s="145"/>
      <c r="E14" s="145"/>
      <c r="F14" s="145"/>
      <c r="G14" s="145"/>
      <c r="H14" s="145"/>
    </row>
    <row r="15" spans="1:8">
      <c r="A15" s="516" t="s">
        <v>247</v>
      </c>
      <c r="B15" s="516"/>
      <c r="C15" s="516"/>
      <c r="D15" s="516"/>
      <c r="E15" s="516"/>
      <c r="F15" s="516"/>
      <c r="G15" s="516"/>
      <c r="H15" s="516"/>
    </row>
    <row r="16" spans="1:8" ht="28.5">
      <c r="A16" s="146" t="s">
        <v>248</v>
      </c>
      <c r="B16" s="146" t="s">
        <v>249</v>
      </c>
      <c r="C16" s="517" t="s">
        <v>250</v>
      </c>
      <c r="D16" s="518"/>
      <c r="E16" s="519"/>
      <c r="F16" s="146" t="s">
        <v>251</v>
      </c>
      <c r="G16" s="147" t="s">
        <v>252</v>
      </c>
      <c r="H16" s="147" t="s">
        <v>253</v>
      </c>
    </row>
    <row r="17" spans="1:8">
      <c r="A17" s="148">
        <v>1</v>
      </c>
      <c r="B17" s="149" t="s">
        <v>254</v>
      </c>
      <c r="C17" s="509" t="s">
        <v>255</v>
      </c>
      <c r="D17" s="509"/>
      <c r="E17" s="509"/>
      <c r="F17" s="150" t="s">
        <v>256</v>
      </c>
      <c r="G17" s="151">
        <v>1</v>
      </c>
      <c r="H17" s="152">
        <v>99194.95</v>
      </c>
    </row>
    <row r="18" spans="1:8">
      <c r="A18" s="148"/>
      <c r="B18" s="149"/>
      <c r="C18" s="510" t="s">
        <v>257</v>
      </c>
      <c r="D18" s="510"/>
      <c r="E18" s="510"/>
      <c r="F18" s="153" t="s">
        <v>256</v>
      </c>
      <c r="G18" s="154">
        <v>1</v>
      </c>
      <c r="H18" s="155">
        <f>0+H17</f>
        <v>99194.95</v>
      </c>
    </row>
    <row r="19" spans="1:8">
      <c r="A19" s="148">
        <v>2</v>
      </c>
      <c r="B19" s="149" t="s">
        <v>239</v>
      </c>
      <c r="C19" s="509" t="s">
        <v>258</v>
      </c>
      <c r="D19" s="509"/>
      <c r="E19" s="509"/>
      <c r="F19" s="150" t="s">
        <v>256</v>
      </c>
      <c r="G19" s="151">
        <v>1</v>
      </c>
      <c r="H19" s="152">
        <v>11299.61</v>
      </c>
    </row>
    <row r="20" spans="1:8">
      <c r="A20" s="148">
        <v>3</v>
      </c>
      <c r="B20" s="149" t="s">
        <v>239</v>
      </c>
      <c r="C20" s="509" t="s">
        <v>255</v>
      </c>
      <c r="D20" s="509"/>
      <c r="E20" s="509"/>
      <c r="F20" s="150" t="s">
        <v>256</v>
      </c>
      <c r="G20" s="151">
        <v>1</v>
      </c>
      <c r="H20" s="152">
        <v>319969.24</v>
      </c>
    </row>
    <row r="21" spans="1:8">
      <c r="A21" s="148"/>
      <c r="B21" s="149"/>
      <c r="C21" s="510" t="s">
        <v>257</v>
      </c>
      <c r="D21" s="510"/>
      <c r="E21" s="510"/>
      <c r="F21" s="153" t="s">
        <v>256</v>
      </c>
      <c r="G21" s="154">
        <v>1</v>
      </c>
      <c r="H21" s="155">
        <f>0+H19+H20</f>
        <v>331268.84999999998</v>
      </c>
    </row>
    <row r="22" spans="1:8">
      <c r="A22" s="143"/>
      <c r="B22" s="156"/>
      <c r="C22" s="506"/>
      <c r="D22" s="506"/>
      <c r="E22" s="506"/>
      <c r="F22" s="157"/>
      <c r="G22" s="158"/>
      <c r="H22" s="159"/>
    </row>
    <row r="23" spans="1:8">
      <c r="A23" s="143"/>
      <c r="B23" s="156"/>
      <c r="C23" s="156"/>
      <c r="D23" s="156"/>
      <c r="E23" s="156"/>
      <c r="F23" s="157"/>
      <c r="G23" s="158"/>
      <c r="H23" s="159"/>
    </row>
    <row r="26" spans="1:8">
      <c r="A26" s="506" t="s">
        <v>228</v>
      </c>
      <c r="B26" s="506"/>
      <c r="C26" s="506"/>
      <c r="D26" s="506"/>
      <c r="E26" s="507" t="s">
        <v>229</v>
      </c>
      <c r="F26" s="507"/>
      <c r="G26" s="507"/>
      <c r="H26" s="507"/>
    </row>
    <row r="27" spans="1:8">
      <c r="E27" s="508" t="s">
        <v>259</v>
      </c>
      <c r="F27" s="508"/>
      <c r="G27" s="508"/>
      <c r="H27" s="508"/>
    </row>
    <row r="30" spans="1:8">
      <c r="A30" s="506" t="s">
        <v>233</v>
      </c>
      <c r="B30" s="506"/>
      <c r="C30" s="506"/>
      <c r="D30" s="506"/>
      <c r="E30" s="507" t="s">
        <v>234</v>
      </c>
      <c r="F30" s="507"/>
      <c r="G30" s="507"/>
      <c r="H30" s="507"/>
    </row>
    <row r="31" spans="1:8">
      <c r="E31" s="508" t="s">
        <v>259</v>
      </c>
      <c r="F31" s="508"/>
      <c r="G31" s="508"/>
      <c r="H31" s="508"/>
    </row>
  </sheetData>
  <mergeCells count="21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A30:D30"/>
    <mergeCell ref="E30:H30"/>
    <mergeCell ref="E31:H31"/>
    <mergeCell ref="C20:E20"/>
    <mergeCell ref="C21:E21"/>
    <mergeCell ref="C22:E22"/>
    <mergeCell ref="A26:D26"/>
    <mergeCell ref="E26:H26"/>
    <mergeCell ref="E27:H2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BFEC-4B18-4722-A673-4EAE6437DB92}">
  <dimension ref="A2:I35"/>
  <sheetViews>
    <sheetView workbookViewId="0">
      <selection sqref="A1:XFD1048576"/>
    </sheetView>
  </sheetViews>
  <sheetFormatPr defaultRowHeight="15"/>
  <cols>
    <col min="1" max="1" width="6.42578125" style="141" customWidth="1"/>
    <col min="2" max="2" width="13.7109375" style="141" customWidth="1"/>
    <col min="3" max="3" width="11.5703125" style="141" customWidth="1"/>
    <col min="4" max="4" width="9.140625" style="141"/>
    <col min="5" max="5" width="7.140625" style="141" customWidth="1"/>
    <col min="6" max="6" width="13.7109375" style="141" customWidth="1"/>
    <col min="7" max="7" width="10" style="141" customWidth="1"/>
    <col min="8" max="8" width="13.5703125" style="141" customWidth="1"/>
    <col min="9" max="9" width="9.140625" style="141"/>
    <col min="10" max="16384" width="9.140625" style="142"/>
  </cols>
  <sheetData>
    <row r="2" spans="1:8">
      <c r="A2" s="511" t="s">
        <v>241</v>
      </c>
      <c r="B2" s="511"/>
      <c r="C2" s="511"/>
      <c r="D2" s="511"/>
      <c r="E2" s="511"/>
      <c r="F2" s="511"/>
      <c r="G2" s="511"/>
      <c r="H2" s="511"/>
    </row>
    <row r="3" spans="1:8">
      <c r="A3" s="512" t="s">
        <v>242</v>
      </c>
      <c r="B3" s="512"/>
      <c r="C3" s="512"/>
      <c r="D3" s="512"/>
      <c r="E3" s="512"/>
      <c r="F3" s="512"/>
      <c r="G3" s="512"/>
      <c r="H3" s="512"/>
    </row>
    <row r="6" spans="1:8">
      <c r="A6" s="513" t="s">
        <v>243</v>
      </c>
      <c r="B6" s="513"/>
      <c r="C6" s="513"/>
      <c r="D6" s="513"/>
      <c r="E6" s="513"/>
      <c r="F6" s="513"/>
      <c r="G6" s="513"/>
      <c r="H6" s="513"/>
    </row>
    <row r="9" spans="1:8" ht="15.75" customHeight="1">
      <c r="A9" s="514" t="s">
        <v>453</v>
      </c>
      <c r="B9" s="514"/>
      <c r="C9" s="514"/>
      <c r="D9" s="514"/>
      <c r="E9" s="514"/>
      <c r="F9" s="514"/>
      <c r="G9" s="514"/>
      <c r="H9" s="514"/>
    </row>
    <row r="10" spans="1:8">
      <c r="D10" s="143"/>
    </row>
    <row r="11" spans="1:8">
      <c r="C11" s="513" t="s">
        <v>471</v>
      </c>
      <c r="D11" s="513"/>
      <c r="E11" s="513"/>
      <c r="F11" s="513"/>
    </row>
    <row r="12" spans="1:8">
      <c r="B12" s="515" t="s">
        <v>245</v>
      </c>
      <c r="C12" s="515"/>
      <c r="D12" s="515"/>
      <c r="E12" s="515"/>
      <c r="F12" s="515"/>
      <c r="G12" s="515"/>
    </row>
    <row r="14" spans="1:8" ht="15" customHeight="1">
      <c r="A14" s="506" t="s">
        <v>246</v>
      </c>
      <c r="B14" s="506"/>
      <c r="C14" s="144">
        <v>44104</v>
      </c>
      <c r="D14" s="145"/>
      <c r="E14" s="145"/>
      <c r="F14" s="145"/>
      <c r="G14" s="145"/>
      <c r="H14" s="145"/>
    </row>
    <row r="15" spans="1:8">
      <c r="A15" s="516" t="s">
        <v>454</v>
      </c>
      <c r="B15" s="516"/>
      <c r="C15" s="516"/>
      <c r="D15" s="516"/>
      <c r="E15" s="516"/>
      <c r="F15" s="516"/>
      <c r="G15" s="516"/>
      <c r="H15" s="516"/>
    </row>
    <row r="16" spans="1:8" ht="28.5" customHeight="1">
      <c r="A16" s="146" t="s">
        <v>248</v>
      </c>
      <c r="B16" s="146" t="s">
        <v>249</v>
      </c>
      <c r="C16" s="517" t="s">
        <v>250</v>
      </c>
      <c r="D16" s="518"/>
      <c r="E16" s="519"/>
      <c r="F16" s="146" t="s">
        <v>251</v>
      </c>
      <c r="G16" s="147" t="s">
        <v>252</v>
      </c>
      <c r="H16" s="147" t="s">
        <v>253</v>
      </c>
    </row>
    <row r="17" spans="1:8">
      <c r="A17" s="148">
        <v>1</v>
      </c>
      <c r="B17" s="406" t="s">
        <v>254</v>
      </c>
      <c r="C17" s="509" t="s">
        <v>255</v>
      </c>
      <c r="D17" s="509"/>
      <c r="E17" s="509"/>
      <c r="F17" s="150" t="s">
        <v>256</v>
      </c>
      <c r="G17" s="151">
        <v>1</v>
      </c>
      <c r="H17" s="152">
        <v>15944.43</v>
      </c>
    </row>
    <row r="18" spans="1:8">
      <c r="A18" s="148">
        <v>2</v>
      </c>
      <c r="B18" s="406" t="s">
        <v>254</v>
      </c>
      <c r="C18" s="509" t="s">
        <v>455</v>
      </c>
      <c r="D18" s="509"/>
      <c r="E18" s="509"/>
      <c r="F18" s="150" t="s">
        <v>256</v>
      </c>
      <c r="G18" s="151">
        <v>1</v>
      </c>
      <c r="H18" s="152">
        <v>15011.88</v>
      </c>
    </row>
    <row r="19" spans="1:8">
      <c r="A19" s="148">
        <v>3</v>
      </c>
      <c r="B19" s="406" t="s">
        <v>254</v>
      </c>
      <c r="C19" s="509" t="s">
        <v>456</v>
      </c>
      <c r="D19" s="509"/>
      <c r="E19" s="509"/>
      <c r="F19" s="150" t="s">
        <v>256</v>
      </c>
      <c r="G19" s="151">
        <v>1</v>
      </c>
      <c r="H19" s="152">
        <v>214.57</v>
      </c>
    </row>
    <row r="20" spans="1:8">
      <c r="A20" s="148"/>
      <c r="B20" s="406"/>
      <c r="C20" s="510" t="s">
        <v>257</v>
      </c>
      <c r="D20" s="510"/>
      <c r="E20" s="510"/>
      <c r="F20" s="153" t="s">
        <v>256</v>
      </c>
      <c r="G20" s="154">
        <v>1</v>
      </c>
      <c r="H20" s="155">
        <f>0+H17+H18</f>
        <v>30956.309999999998</v>
      </c>
    </row>
    <row r="21" spans="1:8">
      <c r="A21" s="148">
        <v>4</v>
      </c>
      <c r="B21" s="406" t="s">
        <v>239</v>
      </c>
      <c r="C21" s="509" t="s">
        <v>258</v>
      </c>
      <c r="D21" s="509"/>
      <c r="E21" s="509"/>
      <c r="F21" s="150" t="s">
        <v>256</v>
      </c>
      <c r="G21" s="151">
        <v>1</v>
      </c>
      <c r="H21" s="152">
        <v>5520.6</v>
      </c>
    </row>
    <row r="22" spans="1:8">
      <c r="A22" s="148">
        <v>5</v>
      </c>
      <c r="B22" s="406" t="s">
        <v>239</v>
      </c>
      <c r="C22" s="509" t="s">
        <v>255</v>
      </c>
      <c r="D22" s="509"/>
      <c r="E22" s="509"/>
      <c r="F22" s="150" t="s">
        <v>256</v>
      </c>
      <c r="G22" s="151">
        <v>1</v>
      </c>
      <c r="H22" s="152">
        <v>55561.27</v>
      </c>
    </row>
    <row r="23" spans="1:8">
      <c r="A23" s="148">
        <v>6</v>
      </c>
      <c r="B23" s="406" t="s">
        <v>239</v>
      </c>
      <c r="C23" s="509" t="s">
        <v>455</v>
      </c>
      <c r="D23" s="509"/>
      <c r="E23" s="509"/>
      <c r="F23" s="150" t="s">
        <v>256</v>
      </c>
      <c r="G23" s="151">
        <v>1</v>
      </c>
      <c r="H23" s="152">
        <v>41428.559999999998</v>
      </c>
    </row>
    <row r="24" spans="1:8">
      <c r="A24" s="148">
        <v>7</v>
      </c>
      <c r="B24" s="406" t="s">
        <v>239</v>
      </c>
      <c r="C24" s="509" t="s">
        <v>456</v>
      </c>
      <c r="D24" s="509"/>
      <c r="E24" s="509"/>
      <c r="F24" s="150" t="s">
        <v>256</v>
      </c>
      <c r="G24" s="151">
        <v>1</v>
      </c>
      <c r="H24" s="152">
        <v>601.36</v>
      </c>
    </row>
    <row r="25" spans="1:8">
      <c r="A25" s="148"/>
      <c r="B25" s="406"/>
      <c r="C25" s="510" t="s">
        <v>257</v>
      </c>
      <c r="D25" s="510"/>
      <c r="E25" s="510"/>
      <c r="F25" s="153" t="s">
        <v>256</v>
      </c>
      <c r="G25" s="154">
        <v>1</v>
      </c>
      <c r="H25" s="155">
        <f>0+H21+H22+H23</f>
        <v>102510.43</v>
      </c>
    </row>
    <row r="26" spans="1:8">
      <c r="A26" s="143"/>
      <c r="B26" s="407"/>
      <c r="C26" s="506"/>
      <c r="D26" s="506"/>
      <c r="E26" s="506"/>
      <c r="F26" s="157"/>
      <c r="G26" s="158"/>
      <c r="H26" s="159"/>
    </row>
    <row r="27" spans="1:8">
      <c r="A27" s="143"/>
      <c r="B27" s="407"/>
      <c r="C27" s="407"/>
      <c r="D27" s="407"/>
      <c r="E27" s="407"/>
      <c r="F27" s="157"/>
      <c r="G27" s="158"/>
      <c r="H27" s="159"/>
    </row>
    <row r="30" spans="1:8">
      <c r="A30" s="506" t="s">
        <v>228</v>
      </c>
      <c r="B30" s="506"/>
      <c r="C30" s="506"/>
      <c r="D30" s="506"/>
      <c r="E30" s="507" t="s">
        <v>229</v>
      </c>
      <c r="F30" s="507"/>
      <c r="G30" s="507"/>
      <c r="H30" s="507"/>
    </row>
    <row r="31" spans="1:8">
      <c r="E31" s="508" t="s">
        <v>259</v>
      </c>
      <c r="F31" s="508"/>
      <c r="G31" s="508"/>
      <c r="H31" s="508"/>
    </row>
    <row r="34" spans="1:8">
      <c r="A34" s="506" t="s">
        <v>233</v>
      </c>
      <c r="B34" s="506"/>
      <c r="C34" s="506"/>
      <c r="D34" s="506"/>
      <c r="E34" s="507" t="s">
        <v>234</v>
      </c>
      <c r="F34" s="507"/>
      <c r="G34" s="507"/>
      <c r="H34" s="507"/>
    </row>
    <row r="35" spans="1:8">
      <c r="E35" s="508" t="s">
        <v>259</v>
      </c>
      <c r="F35" s="508"/>
      <c r="G35" s="508"/>
      <c r="H35" s="508"/>
    </row>
  </sheetData>
  <mergeCells count="25">
    <mergeCell ref="E35:H35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E34:H34"/>
    <mergeCell ref="C20:E20"/>
    <mergeCell ref="C21:E21"/>
    <mergeCell ref="E31:H31"/>
    <mergeCell ref="A34:D34"/>
    <mergeCell ref="C22:E22"/>
    <mergeCell ref="C23:E23"/>
    <mergeCell ref="C24:E24"/>
    <mergeCell ref="C25:E25"/>
    <mergeCell ref="E30:H30"/>
    <mergeCell ref="C26:E26"/>
    <mergeCell ref="A30:D30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5991-DE07-4EF1-8769-62A237DECE20}">
  <dimension ref="B1:R57"/>
  <sheetViews>
    <sheetView workbookViewId="0">
      <selection activeCell="H23" sqref="H23"/>
    </sheetView>
  </sheetViews>
  <sheetFormatPr defaultRowHeight="15"/>
  <cols>
    <col min="1" max="1" width="5.7109375" style="160" customWidth="1"/>
    <col min="2" max="2" width="13.7109375" style="160" customWidth="1"/>
    <col min="3" max="3" width="30.42578125" style="161" customWidth="1"/>
    <col min="4" max="4" width="14.5703125" style="161" customWidth="1"/>
    <col min="5" max="5" width="16" style="161" customWidth="1"/>
    <col min="6" max="6" width="14.140625" style="161" customWidth="1"/>
    <col min="7" max="7" width="12.85546875" style="160" customWidth="1"/>
    <col min="8" max="8" width="23.5703125" style="160" customWidth="1"/>
    <col min="9" max="9" width="9.28515625" style="160" hidden="1" customWidth="1"/>
    <col min="10" max="10" width="9.85546875" style="160" customWidth="1"/>
    <col min="11" max="11" width="8" style="160" customWidth="1"/>
    <col min="12" max="12" width="7.85546875" style="160" customWidth="1"/>
    <col min="13" max="15" width="0" style="160" hidden="1" customWidth="1"/>
    <col min="16" max="16384" width="9.140625" style="160"/>
  </cols>
  <sheetData>
    <row r="1" spans="2:18" ht="12" customHeight="1">
      <c r="H1" s="539" t="s">
        <v>260</v>
      </c>
      <c r="I1" s="540"/>
    </row>
    <row r="2" spans="2:18" ht="12" customHeight="1">
      <c r="D2" s="162"/>
      <c r="E2" s="384"/>
      <c r="F2" s="541" t="s">
        <v>457</v>
      </c>
      <c r="G2" s="541"/>
      <c r="H2" s="541"/>
      <c r="I2" s="541"/>
      <c r="J2" s="163"/>
      <c r="K2" s="163"/>
    </row>
    <row r="3" spans="2:18" ht="12" customHeight="1">
      <c r="D3" s="162"/>
      <c r="E3" s="384"/>
      <c r="F3" s="541" t="s">
        <v>261</v>
      </c>
      <c r="G3" s="541"/>
      <c r="H3" s="541"/>
      <c r="I3" s="163"/>
      <c r="J3" s="163"/>
      <c r="K3" s="163"/>
    </row>
    <row r="4" spans="2:18" ht="12" customHeight="1">
      <c r="D4" s="162"/>
      <c r="E4" s="384"/>
      <c r="F4" s="541" t="s">
        <v>262</v>
      </c>
      <c r="G4" s="541"/>
      <c r="H4" s="541"/>
      <c r="I4" s="163"/>
      <c r="J4" s="163"/>
      <c r="K4" s="163"/>
    </row>
    <row r="5" spans="2:18" ht="12" customHeight="1">
      <c r="D5" s="162"/>
      <c r="E5" s="384"/>
      <c r="F5" s="384" t="s">
        <v>263</v>
      </c>
      <c r="G5" s="384"/>
      <c r="H5" s="384"/>
      <c r="I5" s="384"/>
      <c r="J5" s="163"/>
      <c r="K5" s="163"/>
    </row>
    <row r="6" spans="2:18" ht="12.75">
      <c r="C6" s="542" t="s">
        <v>264</v>
      </c>
      <c r="D6" s="542"/>
      <c r="E6" s="542"/>
      <c r="F6" s="542"/>
      <c r="G6" s="542"/>
      <c r="H6" s="542"/>
      <c r="I6" s="164"/>
      <c r="J6" s="165"/>
      <c r="K6" s="162"/>
    </row>
    <row r="7" spans="2:18" ht="12.75">
      <c r="B7" s="166"/>
      <c r="C7" s="164"/>
      <c r="D7" s="164"/>
      <c r="E7" s="164"/>
      <c r="F7" s="164"/>
      <c r="G7" s="164"/>
      <c r="H7" s="164"/>
      <c r="I7" s="166"/>
      <c r="J7" s="166"/>
      <c r="K7" s="166"/>
    </row>
    <row r="8" spans="2:18" ht="12.75">
      <c r="B8" s="166"/>
      <c r="C8" s="537" t="s">
        <v>265</v>
      </c>
      <c r="D8" s="538"/>
      <c r="E8" s="538"/>
      <c r="F8" s="538"/>
      <c r="G8" s="538"/>
      <c r="H8" s="538"/>
      <c r="I8" s="166"/>
      <c r="J8" s="166"/>
      <c r="K8" s="166"/>
      <c r="N8" s="162"/>
      <c r="O8" s="162"/>
      <c r="P8" s="162"/>
      <c r="Q8" s="162"/>
      <c r="R8" s="162"/>
    </row>
    <row r="9" spans="2:18" ht="15.75">
      <c r="C9" s="528" t="s">
        <v>266</v>
      </c>
      <c r="D9" s="528"/>
      <c r="E9" s="528"/>
      <c r="F9" s="528"/>
      <c r="G9" s="528"/>
      <c r="H9" s="528"/>
      <c r="I9" s="167"/>
      <c r="J9" s="167"/>
      <c r="K9" s="167"/>
      <c r="L9" s="167"/>
      <c r="M9" s="167"/>
      <c r="N9" s="167"/>
      <c r="O9" s="167"/>
      <c r="P9" s="167"/>
      <c r="Q9" s="167"/>
      <c r="R9" s="167"/>
    </row>
    <row r="10" spans="2:18" ht="15.75">
      <c r="B10" s="529" t="s">
        <v>460</v>
      </c>
      <c r="C10" s="529"/>
      <c r="D10" s="529"/>
      <c r="E10" s="529"/>
      <c r="F10" s="529"/>
      <c r="G10" s="529"/>
      <c r="H10" s="529"/>
      <c r="I10" s="168"/>
      <c r="J10" s="168"/>
      <c r="K10" s="168"/>
      <c r="L10" s="169"/>
      <c r="M10" s="169"/>
      <c r="N10" s="169"/>
      <c r="O10" s="169"/>
      <c r="P10" s="169"/>
      <c r="Q10" s="169"/>
      <c r="R10" s="169"/>
    </row>
    <row r="11" spans="2:18" ht="15.75">
      <c r="C11" s="170"/>
      <c r="D11" s="170"/>
      <c r="E11" s="171" t="s">
        <v>459</v>
      </c>
      <c r="F11" s="171"/>
    </row>
    <row r="12" spans="2:18" ht="12.75">
      <c r="C12" s="170"/>
      <c r="D12" s="530" t="s">
        <v>267</v>
      </c>
      <c r="E12" s="530"/>
      <c r="F12" s="160"/>
    </row>
    <row r="13" spans="2:18" ht="12.75">
      <c r="C13" s="170"/>
      <c r="D13" s="160"/>
      <c r="E13" s="172" t="s">
        <v>268</v>
      </c>
      <c r="F13" s="172"/>
    </row>
    <row r="14" spans="2:18" ht="12.75">
      <c r="C14" s="160"/>
      <c r="D14" s="160"/>
      <c r="E14" s="173" t="s">
        <v>269</v>
      </c>
      <c r="F14" s="173"/>
    </row>
    <row r="15" spans="2:18" ht="15.75">
      <c r="B15" s="169"/>
    </row>
    <row r="16" spans="2:18" ht="17.25" customHeight="1">
      <c r="B16" s="174"/>
      <c r="H16" s="173" t="s">
        <v>270</v>
      </c>
    </row>
    <row r="17" spans="2:12" ht="12.75">
      <c r="B17" s="522" t="s">
        <v>271</v>
      </c>
      <c r="C17" s="522" t="s">
        <v>272</v>
      </c>
      <c r="D17" s="532" t="s">
        <v>273</v>
      </c>
      <c r="E17" s="533"/>
      <c r="F17" s="533"/>
      <c r="G17" s="533"/>
      <c r="H17" s="534"/>
    </row>
    <row r="18" spans="2:12" ht="12.75" hidden="1">
      <c r="B18" s="531"/>
      <c r="C18" s="531"/>
      <c r="D18" s="175"/>
      <c r="E18" s="176"/>
      <c r="F18" s="176"/>
      <c r="G18" s="176"/>
      <c r="H18" s="177"/>
    </row>
    <row r="19" spans="2:12" ht="12.75" hidden="1">
      <c r="B19" s="531"/>
      <c r="C19" s="531"/>
      <c r="D19" s="522" t="s">
        <v>274</v>
      </c>
      <c r="E19" s="522" t="s">
        <v>275</v>
      </c>
      <c r="F19" s="535" t="s">
        <v>276</v>
      </c>
      <c r="G19" s="522" t="s">
        <v>277</v>
      </c>
      <c r="H19" s="522" t="s">
        <v>278</v>
      </c>
    </row>
    <row r="20" spans="2:12" ht="21" customHeight="1">
      <c r="B20" s="531"/>
      <c r="C20" s="531"/>
      <c r="D20" s="523"/>
      <c r="E20" s="523"/>
      <c r="F20" s="536"/>
      <c r="G20" s="523"/>
      <c r="H20" s="523"/>
    </row>
    <row r="21" spans="2:12" ht="12.75">
      <c r="B21" s="178">
        <v>1</v>
      </c>
      <c r="C21" s="179">
        <v>2</v>
      </c>
      <c r="D21" s="178">
        <v>3</v>
      </c>
      <c r="E21" s="178">
        <v>4</v>
      </c>
      <c r="F21" s="178">
        <v>5</v>
      </c>
      <c r="G21" s="178">
        <v>6</v>
      </c>
      <c r="H21" s="178">
        <v>7</v>
      </c>
    </row>
    <row r="22" spans="2:12" ht="12.75">
      <c r="B22" s="180">
        <v>731</v>
      </c>
      <c r="C22" s="181" t="s">
        <v>279</v>
      </c>
      <c r="D22" s="182"/>
      <c r="E22" s="183"/>
      <c r="F22" s="183"/>
      <c r="G22" s="184"/>
      <c r="H22" s="185">
        <f>D22+E22-F22-G22</f>
        <v>0</v>
      </c>
    </row>
    <row r="23" spans="2:12" ht="24">
      <c r="B23" s="180">
        <v>741</v>
      </c>
      <c r="C23" s="186" t="s">
        <v>280</v>
      </c>
      <c r="D23" s="182">
        <v>4376.17</v>
      </c>
      <c r="E23" s="183">
        <v>11369.94</v>
      </c>
      <c r="F23" s="183">
        <v>12334.07</v>
      </c>
      <c r="G23" s="184"/>
      <c r="H23" s="185">
        <f>D23+E23-F23-G23</f>
        <v>3412.0400000000009</v>
      </c>
    </row>
    <row r="24" spans="2:12" ht="12.75">
      <c r="B24" s="180"/>
      <c r="C24" s="181"/>
      <c r="D24" s="182"/>
      <c r="E24" s="183"/>
      <c r="F24" s="183"/>
      <c r="G24" s="184"/>
      <c r="H24" s="184"/>
    </row>
    <row r="25" spans="2:12" ht="12.75">
      <c r="B25" s="180"/>
      <c r="C25" s="180"/>
      <c r="D25" s="182"/>
      <c r="E25" s="183"/>
      <c r="F25" s="183"/>
      <c r="G25" s="184"/>
      <c r="H25" s="184"/>
    </row>
    <row r="26" spans="2:12" ht="12.75">
      <c r="B26" s="180"/>
      <c r="C26" s="180"/>
      <c r="D26" s="182"/>
      <c r="E26" s="183"/>
      <c r="F26" s="183"/>
      <c r="G26" s="184"/>
      <c r="H26" s="184"/>
    </row>
    <row r="27" spans="2:12" ht="14.45" customHeight="1">
      <c r="B27" s="187"/>
      <c r="C27" s="188" t="s">
        <v>281</v>
      </c>
      <c r="D27" s="189">
        <f>D22+D23</f>
        <v>4376.17</v>
      </c>
      <c r="E27" s="189">
        <f>E22+E23</f>
        <v>11369.94</v>
      </c>
      <c r="F27" s="189">
        <f>F22+F23</f>
        <v>12334.07</v>
      </c>
      <c r="G27" s="189">
        <f>G22+G23</f>
        <v>0</v>
      </c>
      <c r="H27" s="189">
        <f>H22+H23</f>
        <v>3412.0400000000009</v>
      </c>
    </row>
    <row r="29" spans="2:12" ht="12.75">
      <c r="C29" s="160"/>
      <c r="D29" s="160"/>
      <c r="E29" s="160"/>
      <c r="F29" s="160"/>
    </row>
    <row r="30" spans="2:12" ht="15.75">
      <c r="B30" s="524" t="s">
        <v>228</v>
      </c>
      <c r="C30" s="524"/>
      <c r="D30" s="190"/>
      <c r="E30" s="191"/>
      <c r="F30" s="160"/>
      <c r="G30" s="525" t="s">
        <v>229</v>
      </c>
      <c r="H30" s="525"/>
      <c r="J30" s="190"/>
      <c r="L30" s="192"/>
    </row>
    <row r="31" spans="2:12" ht="15.75">
      <c r="B31" s="520" t="s">
        <v>282</v>
      </c>
      <c r="C31" s="520"/>
      <c r="D31" s="193"/>
      <c r="E31" s="194" t="s">
        <v>231</v>
      </c>
      <c r="F31" s="194"/>
      <c r="G31" s="521" t="s">
        <v>232</v>
      </c>
      <c r="H31" s="521"/>
      <c r="I31" s="195"/>
      <c r="J31" s="196"/>
      <c r="L31" s="197"/>
    </row>
    <row r="32" spans="2:12" ht="15.75">
      <c r="C32" s="160"/>
      <c r="D32" s="198"/>
      <c r="E32" s="160"/>
      <c r="F32" s="160"/>
      <c r="I32" s="198"/>
      <c r="J32" s="199"/>
      <c r="K32" s="199"/>
      <c r="L32" s="192"/>
    </row>
    <row r="33" spans="2:14" ht="15.75">
      <c r="B33" s="526" t="s">
        <v>233</v>
      </c>
      <c r="C33" s="526"/>
      <c r="D33" s="200"/>
      <c r="E33" s="191"/>
      <c r="F33" s="160"/>
      <c r="G33" s="527" t="s">
        <v>234</v>
      </c>
      <c r="H33" s="527"/>
      <c r="I33" s="201"/>
      <c r="J33" s="190"/>
      <c r="L33" s="167"/>
      <c r="N33" s="202"/>
    </row>
    <row r="34" spans="2:14" ht="15.75">
      <c r="B34" s="520" t="s">
        <v>283</v>
      </c>
      <c r="C34" s="520"/>
      <c r="D34" s="203"/>
      <c r="E34" s="194" t="s">
        <v>231</v>
      </c>
      <c r="F34" s="194"/>
      <c r="G34" s="521" t="s">
        <v>232</v>
      </c>
      <c r="H34" s="521"/>
      <c r="I34" s="204"/>
      <c r="J34" s="196"/>
      <c r="L34" s="205"/>
      <c r="N34" s="206"/>
    </row>
    <row r="35" spans="2:14">
      <c r="B35" s="166"/>
      <c r="C35" s="207"/>
      <c r="D35" s="207"/>
      <c r="E35" s="207"/>
      <c r="F35" s="207"/>
      <c r="G35" s="166"/>
      <c r="H35" s="166"/>
      <c r="I35" s="166"/>
      <c r="J35" s="166"/>
      <c r="K35" s="166"/>
    </row>
    <row r="36" spans="2:14">
      <c r="B36" s="166"/>
      <c r="C36" s="207"/>
      <c r="D36" s="207"/>
      <c r="E36" s="207"/>
      <c r="F36" s="207"/>
      <c r="G36" s="166"/>
      <c r="H36" s="166"/>
      <c r="I36" s="166"/>
      <c r="J36" s="166"/>
      <c r="K36" s="166"/>
    </row>
    <row r="37" spans="2:14">
      <c r="B37" s="166"/>
      <c r="C37" s="207"/>
      <c r="D37" s="207"/>
      <c r="E37" s="207"/>
      <c r="F37" s="207"/>
      <c r="G37" s="166"/>
      <c r="H37" s="166"/>
      <c r="I37" s="166"/>
      <c r="J37" s="166"/>
      <c r="K37" s="166"/>
    </row>
    <row r="38" spans="2:14">
      <c r="B38" s="166"/>
      <c r="C38" s="207"/>
      <c r="D38" s="207"/>
      <c r="E38" s="207"/>
      <c r="F38" s="207"/>
      <c r="G38" s="166"/>
      <c r="H38" s="166"/>
      <c r="I38" s="166"/>
      <c r="J38" s="166"/>
      <c r="K38" s="166"/>
    </row>
    <row r="39" spans="2:14">
      <c r="B39" s="166"/>
      <c r="C39" s="207"/>
      <c r="D39" s="207"/>
      <c r="E39" s="207"/>
      <c r="F39" s="207"/>
      <c r="G39" s="166"/>
      <c r="H39" s="166"/>
      <c r="I39" s="166"/>
      <c r="J39" s="166"/>
      <c r="K39" s="166"/>
    </row>
    <row r="40" spans="2:14">
      <c r="B40" s="166"/>
      <c r="C40" s="207"/>
      <c r="D40" s="207"/>
      <c r="E40" s="207"/>
      <c r="F40" s="207"/>
      <c r="G40" s="166"/>
      <c r="H40" s="166"/>
      <c r="I40" s="166"/>
      <c r="J40" s="166"/>
      <c r="K40" s="166"/>
    </row>
    <row r="41" spans="2:14">
      <c r="B41" s="166"/>
      <c r="C41" s="207"/>
      <c r="D41" s="207"/>
      <c r="E41" s="207"/>
      <c r="F41" s="207"/>
      <c r="G41" s="166"/>
      <c r="H41" s="166"/>
      <c r="I41" s="166"/>
      <c r="J41" s="166"/>
      <c r="K41" s="166"/>
    </row>
    <row r="42" spans="2:14">
      <c r="B42" s="166"/>
      <c r="C42" s="207"/>
      <c r="D42" s="207"/>
      <c r="E42" s="207"/>
      <c r="F42" s="207"/>
      <c r="G42" s="166"/>
      <c r="H42" s="166"/>
      <c r="I42" s="166"/>
      <c r="J42" s="166"/>
      <c r="K42" s="166"/>
    </row>
    <row r="43" spans="2:14">
      <c r="B43" s="166"/>
      <c r="C43" s="207"/>
      <c r="D43" s="207"/>
      <c r="E43" s="207"/>
      <c r="F43" s="207"/>
      <c r="G43" s="166"/>
      <c r="H43" s="166"/>
      <c r="I43" s="166"/>
      <c r="J43" s="166"/>
      <c r="K43" s="166"/>
    </row>
    <row r="44" spans="2:14">
      <c r="B44" s="166"/>
      <c r="C44" s="207"/>
      <c r="D44" s="207"/>
      <c r="E44" s="207"/>
      <c r="F44" s="207"/>
      <c r="G44" s="166"/>
      <c r="H44" s="166"/>
      <c r="I44" s="166"/>
      <c r="J44" s="166"/>
      <c r="K44" s="166"/>
    </row>
    <row r="45" spans="2:14">
      <c r="B45" s="166"/>
      <c r="C45" s="207"/>
      <c r="D45" s="207"/>
      <c r="E45" s="207"/>
      <c r="F45" s="207"/>
      <c r="G45" s="166"/>
      <c r="H45" s="166"/>
      <c r="I45" s="166"/>
      <c r="J45" s="166"/>
      <c r="K45" s="166"/>
    </row>
    <row r="46" spans="2:14">
      <c r="B46" s="166"/>
      <c r="C46" s="207"/>
      <c r="D46" s="207"/>
      <c r="E46" s="207"/>
      <c r="F46" s="207"/>
      <c r="G46" s="166"/>
      <c r="H46" s="166"/>
      <c r="I46" s="166"/>
      <c r="J46" s="166"/>
      <c r="K46" s="166"/>
    </row>
    <row r="47" spans="2:14">
      <c r="B47" s="166"/>
      <c r="C47" s="207"/>
      <c r="D47" s="207"/>
      <c r="E47" s="207"/>
      <c r="F47" s="207"/>
      <c r="G47" s="166"/>
      <c r="H47" s="166"/>
      <c r="I47" s="166"/>
      <c r="J47" s="166"/>
      <c r="K47" s="166"/>
    </row>
    <row r="48" spans="2:14">
      <c r="B48" s="166"/>
      <c r="C48" s="207"/>
      <c r="D48" s="207"/>
      <c r="E48" s="207"/>
      <c r="F48" s="207"/>
      <c r="G48" s="166"/>
      <c r="H48" s="166"/>
      <c r="I48" s="166"/>
      <c r="J48" s="166"/>
      <c r="K48" s="166"/>
    </row>
    <row r="49" spans="2:11">
      <c r="B49" s="166"/>
      <c r="C49" s="207"/>
      <c r="D49" s="207"/>
      <c r="E49" s="207"/>
      <c r="F49" s="207"/>
      <c r="G49" s="166"/>
      <c r="H49" s="166"/>
      <c r="I49" s="166"/>
      <c r="J49" s="166"/>
      <c r="K49" s="166"/>
    </row>
    <row r="50" spans="2:11">
      <c r="B50" s="166"/>
      <c r="C50" s="207"/>
      <c r="D50" s="207"/>
      <c r="E50" s="207"/>
      <c r="F50" s="207"/>
      <c r="G50" s="166"/>
      <c r="H50" s="166"/>
      <c r="I50" s="166"/>
      <c r="J50" s="166"/>
      <c r="K50" s="166"/>
    </row>
    <row r="51" spans="2:11">
      <c r="B51" s="166"/>
      <c r="C51" s="207"/>
      <c r="D51" s="207"/>
      <c r="E51" s="207"/>
      <c r="F51" s="207"/>
      <c r="G51" s="166"/>
      <c r="H51" s="166"/>
      <c r="I51" s="166"/>
      <c r="J51" s="166"/>
      <c r="K51" s="166"/>
    </row>
    <row r="52" spans="2:11">
      <c r="B52" s="166"/>
      <c r="C52" s="207"/>
      <c r="D52" s="207"/>
      <c r="E52" s="207"/>
      <c r="F52" s="207"/>
      <c r="G52" s="166"/>
      <c r="H52" s="166"/>
      <c r="I52" s="166"/>
      <c r="J52" s="166"/>
      <c r="K52" s="166"/>
    </row>
    <row r="53" spans="2:11">
      <c r="B53" s="166"/>
      <c r="C53" s="207"/>
      <c r="D53" s="207"/>
      <c r="E53" s="207"/>
      <c r="F53" s="207"/>
      <c r="G53" s="166"/>
      <c r="H53" s="166"/>
      <c r="I53" s="166"/>
      <c r="J53" s="166"/>
      <c r="K53" s="166"/>
    </row>
    <row r="54" spans="2:11">
      <c r="B54" s="166"/>
      <c r="C54" s="207"/>
      <c r="D54" s="207"/>
      <c r="E54" s="207"/>
      <c r="F54" s="207"/>
      <c r="G54" s="166"/>
      <c r="H54" s="166"/>
      <c r="I54" s="166"/>
      <c r="J54" s="166"/>
      <c r="K54" s="166"/>
    </row>
    <row r="55" spans="2:11">
      <c r="B55" s="166"/>
      <c r="C55" s="207"/>
      <c r="D55" s="207"/>
      <c r="E55" s="207"/>
      <c r="F55" s="207"/>
      <c r="G55" s="166"/>
      <c r="H55" s="166"/>
      <c r="I55" s="166"/>
      <c r="J55" s="166"/>
      <c r="K55" s="166"/>
    </row>
    <row r="56" spans="2:11">
      <c r="B56" s="166"/>
      <c r="C56" s="207"/>
      <c r="D56" s="207"/>
      <c r="E56" s="207"/>
      <c r="F56" s="207"/>
      <c r="G56" s="166"/>
      <c r="H56" s="166"/>
      <c r="I56" s="166"/>
      <c r="J56" s="166"/>
      <c r="K56" s="166"/>
    </row>
    <row r="57" spans="2:11">
      <c r="B57" s="166"/>
      <c r="C57" s="207"/>
      <c r="D57" s="207"/>
      <c r="E57" s="207"/>
      <c r="F57" s="207"/>
      <c r="G57" s="166"/>
      <c r="H57" s="166"/>
      <c r="I57" s="166"/>
      <c r="J57" s="166"/>
      <c r="K57" s="166"/>
    </row>
  </sheetData>
  <mergeCells count="25">
    <mergeCell ref="C8:H8"/>
    <mergeCell ref="H1:I1"/>
    <mergeCell ref="F2:I2"/>
    <mergeCell ref="F3:H3"/>
    <mergeCell ref="F4:H4"/>
    <mergeCell ref="C6:H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B34:C34"/>
    <mergeCell ref="G34:H34"/>
    <mergeCell ref="H19:H20"/>
    <mergeCell ref="B30:C30"/>
    <mergeCell ref="G30:H30"/>
    <mergeCell ref="B31:C31"/>
    <mergeCell ref="G31:H31"/>
    <mergeCell ref="B33:C33"/>
    <mergeCell ref="G33:H33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99393-FDD9-4AD7-A76D-C5BA234DC576}">
  <dimension ref="A1:R37"/>
  <sheetViews>
    <sheetView workbookViewId="0">
      <selection activeCell="L29" sqref="L29:M30"/>
    </sheetView>
  </sheetViews>
  <sheetFormatPr defaultRowHeight="15"/>
  <cols>
    <col min="1" max="4" width="9.140625" style="209"/>
    <col min="5" max="5" width="11.7109375" style="209" customWidth="1"/>
    <col min="6" max="6" width="4.28515625" style="209" customWidth="1"/>
    <col min="7" max="8" width="9.140625" style="209"/>
    <col min="9" max="9" width="6.5703125" style="209" customWidth="1"/>
    <col min="10" max="10" width="9.140625" style="209"/>
    <col min="11" max="11" width="5.28515625" style="209" customWidth="1"/>
    <col min="12" max="12" width="7.140625" style="209" customWidth="1"/>
    <col min="13" max="13" width="7.5703125" style="209" customWidth="1"/>
    <col min="14" max="14" width="17.85546875" style="209" customWidth="1"/>
    <col min="15" max="16384" width="9.140625" style="209"/>
  </cols>
  <sheetData>
    <row r="1" spans="1:14">
      <c r="M1" s="209" t="s">
        <v>285</v>
      </c>
    </row>
    <row r="2" spans="1:14">
      <c r="M2" s="209" t="s">
        <v>286</v>
      </c>
    </row>
    <row r="3" spans="1:14">
      <c r="M3" s="209" t="s">
        <v>287</v>
      </c>
    </row>
    <row r="4" spans="1:14">
      <c r="B4" s="544" t="s">
        <v>241</v>
      </c>
      <c r="C4" s="545"/>
      <c r="D4" s="545"/>
      <c r="E4" s="545"/>
      <c r="M4" s="209" t="s">
        <v>288</v>
      </c>
    </row>
    <row r="5" spans="1:14">
      <c r="B5" s="546" t="s">
        <v>242</v>
      </c>
      <c r="C5" s="546"/>
      <c r="D5" s="546"/>
      <c r="E5" s="546"/>
      <c r="M5" s="209" t="s">
        <v>289</v>
      </c>
    </row>
    <row r="7" spans="1:14">
      <c r="B7" s="538" t="s">
        <v>290</v>
      </c>
      <c r="C7" s="547"/>
      <c r="D7" s="547"/>
      <c r="E7" s="547"/>
    </row>
    <row r="8" spans="1:14">
      <c r="B8" s="546" t="s">
        <v>291</v>
      </c>
      <c r="C8" s="546"/>
      <c r="D8" s="546"/>
      <c r="E8" s="546"/>
    </row>
    <row r="9" spans="1:14">
      <c r="A9" s="210"/>
      <c r="B9" s="548"/>
      <c r="C9" s="548"/>
      <c r="D9" s="548"/>
      <c r="E9" s="548"/>
      <c r="F9" s="210"/>
      <c r="G9" s="210"/>
      <c r="H9" s="210"/>
      <c r="I9" s="210"/>
      <c r="J9" s="210"/>
      <c r="K9" s="210"/>
      <c r="L9" s="210"/>
      <c r="M9" s="543" t="s">
        <v>292</v>
      </c>
      <c r="N9" s="543"/>
    </row>
    <row r="10" spans="1:14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</row>
    <row r="11" spans="1:14">
      <c r="A11" s="548" t="s">
        <v>458</v>
      </c>
      <c r="B11" s="548"/>
      <c r="C11" s="548"/>
      <c r="D11" s="548"/>
      <c r="E11" s="548"/>
      <c r="F11" s="548"/>
      <c r="G11" s="548"/>
      <c r="H11" s="548"/>
      <c r="I11" s="548"/>
      <c r="J11" s="548"/>
      <c r="K11" s="548"/>
      <c r="L11" s="548"/>
      <c r="M11" s="210"/>
      <c r="N11" s="210"/>
    </row>
    <row r="12" spans="1:14">
      <c r="M12" s="549"/>
      <c r="N12" s="549"/>
    </row>
    <row r="13" spans="1:14">
      <c r="D13" s="550" t="s">
        <v>459</v>
      </c>
      <c r="E13" s="551"/>
    </row>
    <row r="14" spans="1:14">
      <c r="D14" s="212"/>
      <c r="E14" s="213"/>
    </row>
    <row r="15" spans="1:14">
      <c r="J15" s="214"/>
      <c r="N15" s="215" t="s">
        <v>293</v>
      </c>
    </row>
    <row r="16" spans="1:14">
      <c r="A16" s="216"/>
      <c r="B16" s="217"/>
      <c r="C16" s="217"/>
      <c r="D16" s="218"/>
      <c r="E16" s="552" t="s">
        <v>294</v>
      </c>
      <c r="F16" s="553"/>
      <c r="G16" s="554"/>
      <c r="H16" s="219" t="s">
        <v>295</v>
      </c>
      <c r="I16" s="218"/>
      <c r="J16" s="552" t="s">
        <v>296</v>
      </c>
      <c r="K16" s="554"/>
      <c r="L16" s="555"/>
      <c r="M16" s="556"/>
      <c r="N16" s="220" t="s">
        <v>297</v>
      </c>
    </row>
    <row r="17" spans="1:18">
      <c r="A17" s="221"/>
      <c r="B17" s="548" t="s">
        <v>298</v>
      </c>
      <c r="C17" s="548"/>
      <c r="D17" s="222"/>
      <c r="E17" s="557" t="s">
        <v>299</v>
      </c>
      <c r="F17" s="558"/>
      <c r="G17" s="559"/>
      <c r="H17" s="560" t="s">
        <v>300</v>
      </c>
      <c r="I17" s="561"/>
      <c r="J17" s="560" t="s">
        <v>301</v>
      </c>
      <c r="K17" s="561"/>
      <c r="L17" s="560" t="s">
        <v>302</v>
      </c>
      <c r="M17" s="562"/>
      <c r="N17" s="223" t="s">
        <v>303</v>
      </c>
      <c r="P17" s="210"/>
    </row>
    <row r="18" spans="1:18">
      <c r="A18" s="221"/>
      <c r="D18" s="222"/>
      <c r="E18" s="575" t="s">
        <v>304</v>
      </c>
      <c r="F18" s="552" t="s">
        <v>305</v>
      </c>
      <c r="G18" s="554"/>
      <c r="H18" s="560" t="s">
        <v>306</v>
      </c>
      <c r="I18" s="561"/>
      <c r="J18" s="224" t="s">
        <v>307</v>
      </c>
      <c r="K18" s="222"/>
      <c r="L18" s="560" t="s">
        <v>301</v>
      </c>
      <c r="M18" s="562"/>
      <c r="N18" s="223" t="s">
        <v>306</v>
      </c>
      <c r="Q18" s="210"/>
      <c r="R18" s="210"/>
    </row>
    <row r="19" spans="1:18">
      <c r="A19" s="225"/>
      <c r="B19" s="226"/>
      <c r="C19" s="226"/>
      <c r="D19" s="227"/>
      <c r="E19" s="576"/>
      <c r="F19" s="557" t="s">
        <v>308</v>
      </c>
      <c r="G19" s="559"/>
      <c r="H19" s="557" t="s">
        <v>309</v>
      </c>
      <c r="I19" s="559"/>
      <c r="J19" s="557" t="s">
        <v>309</v>
      </c>
      <c r="K19" s="559"/>
      <c r="L19" s="563"/>
      <c r="M19" s="564"/>
      <c r="N19" s="223" t="s">
        <v>309</v>
      </c>
    </row>
    <row r="20" spans="1:18">
      <c r="A20" s="565" t="s">
        <v>310</v>
      </c>
      <c r="B20" s="566"/>
      <c r="C20" s="566"/>
      <c r="D20" s="567"/>
      <c r="E20" s="571" t="s">
        <v>311</v>
      </c>
      <c r="F20" s="555" t="s">
        <v>311</v>
      </c>
      <c r="G20" s="573"/>
      <c r="H20" s="555" t="s">
        <v>311</v>
      </c>
      <c r="I20" s="573"/>
      <c r="J20" s="555" t="s">
        <v>311</v>
      </c>
      <c r="K20" s="573"/>
      <c r="L20" s="555" t="s">
        <v>311</v>
      </c>
      <c r="M20" s="573"/>
      <c r="N20" s="571"/>
    </row>
    <row r="21" spans="1:18">
      <c r="A21" s="568"/>
      <c r="B21" s="569"/>
      <c r="C21" s="569"/>
      <c r="D21" s="570"/>
      <c r="E21" s="572"/>
      <c r="F21" s="563"/>
      <c r="G21" s="574"/>
      <c r="H21" s="563"/>
      <c r="I21" s="574"/>
      <c r="J21" s="563"/>
      <c r="K21" s="574"/>
      <c r="L21" s="563"/>
      <c r="M21" s="574"/>
      <c r="N21" s="572"/>
    </row>
    <row r="22" spans="1:18">
      <c r="A22" s="577" t="s">
        <v>312</v>
      </c>
      <c r="B22" s="578"/>
      <c r="C22" s="578"/>
      <c r="D22" s="579"/>
      <c r="E22" s="228"/>
      <c r="F22" s="555"/>
      <c r="G22" s="573"/>
      <c r="H22" s="555"/>
      <c r="I22" s="573"/>
      <c r="J22" s="555"/>
      <c r="K22" s="573"/>
      <c r="L22" s="555"/>
      <c r="M22" s="573"/>
      <c r="N22" s="228">
        <f>(H22-J22)</f>
        <v>0</v>
      </c>
    </row>
    <row r="23" spans="1:18">
      <c r="A23" s="577" t="s">
        <v>313</v>
      </c>
      <c r="B23" s="578"/>
      <c r="C23" s="578"/>
      <c r="D23" s="579"/>
      <c r="E23" s="228"/>
      <c r="F23" s="555"/>
      <c r="G23" s="573"/>
      <c r="H23" s="555"/>
      <c r="I23" s="573"/>
      <c r="J23" s="555"/>
      <c r="K23" s="573"/>
      <c r="L23" s="555"/>
      <c r="M23" s="573"/>
      <c r="N23" s="228">
        <f>(H23-J23)</f>
        <v>0</v>
      </c>
    </row>
    <row r="24" spans="1:18">
      <c r="A24" s="580" t="s">
        <v>314</v>
      </c>
      <c r="B24" s="581"/>
      <c r="C24" s="581"/>
      <c r="D24" s="556"/>
      <c r="E24" s="228">
        <v>88700</v>
      </c>
      <c r="F24" s="555">
        <v>60700</v>
      </c>
      <c r="G24" s="573"/>
      <c r="H24" s="555">
        <v>38106.15</v>
      </c>
      <c r="I24" s="573"/>
      <c r="J24" s="555">
        <v>34694.11</v>
      </c>
      <c r="K24" s="573"/>
      <c r="L24" s="555">
        <v>34694.11</v>
      </c>
      <c r="M24" s="573"/>
      <c r="N24" s="228">
        <f>(H24-J24)</f>
        <v>3412.0400000000009</v>
      </c>
    </row>
    <row r="25" spans="1:18">
      <c r="A25" s="582" t="s">
        <v>315</v>
      </c>
      <c r="B25" s="583"/>
      <c r="C25" s="583"/>
      <c r="D25" s="584"/>
      <c r="E25" s="228"/>
      <c r="F25" s="585"/>
      <c r="G25" s="586"/>
      <c r="H25" s="585"/>
      <c r="I25" s="586"/>
      <c r="J25" s="585"/>
      <c r="K25" s="586"/>
      <c r="L25" s="585"/>
      <c r="M25" s="586"/>
      <c r="N25" s="228">
        <f>(H25-J25)</f>
        <v>0</v>
      </c>
    </row>
    <row r="26" spans="1:18">
      <c r="A26" s="582" t="s">
        <v>316</v>
      </c>
      <c r="B26" s="583"/>
      <c r="C26" s="583"/>
      <c r="D26" s="584"/>
      <c r="E26" s="228"/>
      <c r="F26" s="585"/>
      <c r="G26" s="586"/>
      <c r="H26" s="585"/>
      <c r="I26" s="586"/>
      <c r="J26" s="585"/>
      <c r="K26" s="586"/>
      <c r="L26" s="585"/>
      <c r="M26" s="586"/>
      <c r="N26" s="228">
        <f>(H26-J26)</f>
        <v>0</v>
      </c>
    </row>
    <row r="27" spans="1:18">
      <c r="A27" s="588" t="s">
        <v>317</v>
      </c>
      <c r="B27" s="589"/>
      <c r="C27" s="589"/>
      <c r="D27" s="590"/>
      <c r="E27" s="571">
        <f>(E22+E23+E24+E26)</f>
        <v>88700</v>
      </c>
      <c r="F27" s="555">
        <f>(F22+F23+F24+F26)</f>
        <v>60700</v>
      </c>
      <c r="G27" s="573"/>
      <c r="H27" s="555">
        <f>(H22+H23+H24+H26)</f>
        <v>38106.15</v>
      </c>
      <c r="I27" s="573"/>
      <c r="J27" s="555">
        <f>(J22+J23+J24+J26)</f>
        <v>34694.11</v>
      </c>
      <c r="K27" s="573"/>
      <c r="L27" s="555">
        <f>(L22+L23+L24+L26)</f>
        <v>34694.11</v>
      </c>
      <c r="M27" s="573"/>
      <c r="N27" s="571" t="s">
        <v>311</v>
      </c>
    </row>
    <row r="28" spans="1:18">
      <c r="A28" s="591"/>
      <c r="B28" s="592"/>
      <c r="C28" s="592"/>
      <c r="D28" s="593"/>
      <c r="E28" s="587"/>
      <c r="F28" s="563"/>
      <c r="G28" s="574"/>
      <c r="H28" s="563"/>
      <c r="I28" s="574"/>
      <c r="J28" s="563"/>
      <c r="K28" s="574"/>
      <c r="L28" s="563"/>
      <c r="M28" s="574"/>
      <c r="N28" s="587"/>
    </row>
    <row r="29" spans="1:18">
      <c r="A29" s="588" t="s">
        <v>318</v>
      </c>
      <c r="B29" s="589"/>
      <c r="C29" s="589"/>
      <c r="D29" s="590"/>
      <c r="E29" s="571" t="s">
        <v>311</v>
      </c>
      <c r="F29" s="555" t="s">
        <v>311</v>
      </c>
      <c r="G29" s="573"/>
      <c r="H29" s="555" t="s">
        <v>311</v>
      </c>
      <c r="I29" s="573"/>
      <c r="J29" s="555" t="s">
        <v>311</v>
      </c>
      <c r="K29" s="573"/>
      <c r="L29" s="555" t="s">
        <v>311</v>
      </c>
      <c r="M29" s="573"/>
      <c r="N29" s="571">
        <f>(N22+N23+N24+N26)</f>
        <v>3412.0400000000009</v>
      </c>
    </row>
    <row r="30" spans="1:18">
      <c r="A30" s="591"/>
      <c r="B30" s="592"/>
      <c r="C30" s="592"/>
      <c r="D30" s="593"/>
      <c r="E30" s="572"/>
      <c r="F30" s="563"/>
      <c r="G30" s="574"/>
      <c r="H30" s="563"/>
      <c r="I30" s="574"/>
      <c r="J30" s="563"/>
      <c r="K30" s="574"/>
      <c r="L30" s="563"/>
      <c r="M30" s="574"/>
      <c r="N30" s="572"/>
    </row>
    <row r="32" spans="1:18">
      <c r="A32" s="595" t="s">
        <v>319</v>
      </c>
      <c r="B32" s="540"/>
      <c r="C32" s="540"/>
      <c r="H32" s="547"/>
      <c r="I32" s="547"/>
      <c r="K32" s="538" t="s">
        <v>229</v>
      </c>
      <c r="L32" s="547"/>
      <c r="M32" s="547"/>
      <c r="N32" s="547"/>
    </row>
    <row r="33" spans="1:14">
      <c r="H33" s="594" t="s">
        <v>231</v>
      </c>
      <c r="I33" s="594"/>
      <c r="K33" s="594" t="s">
        <v>232</v>
      </c>
      <c r="L33" s="594"/>
      <c r="M33" s="594"/>
      <c r="N33" s="594"/>
    </row>
    <row r="34" spans="1:14">
      <c r="G34" s="214"/>
      <c r="H34" s="214"/>
      <c r="I34" s="214"/>
      <c r="J34" s="214"/>
      <c r="K34" s="214"/>
      <c r="L34" s="214"/>
      <c r="M34" s="214"/>
      <c r="N34" s="214"/>
    </row>
    <row r="35" spans="1:14">
      <c r="A35" s="540" t="s">
        <v>320</v>
      </c>
      <c r="B35" s="540"/>
      <c r="C35" s="540"/>
      <c r="D35" s="540"/>
      <c r="H35" s="547"/>
      <c r="I35" s="547"/>
      <c r="K35" s="538" t="s">
        <v>234</v>
      </c>
      <c r="L35" s="547"/>
      <c r="M35" s="547"/>
      <c r="N35" s="547"/>
    </row>
    <row r="36" spans="1:14">
      <c r="G36" s="209" t="s">
        <v>321</v>
      </c>
      <c r="H36" s="594" t="s">
        <v>231</v>
      </c>
      <c r="I36" s="594"/>
      <c r="K36" s="594" t="s">
        <v>232</v>
      </c>
      <c r="L36" s="594"/>
      <c r="M36" s="594"/>
      <c r="N36" s="594"/>
    </row>
    <row r="37" spans="1:14">
      <c r="H37" s="208"/>
    </row>
  </sheetData>
  <mergeCells count="81">
    <mergeCell ref="H36:I36"/>
    <mergeCell ref="K36:N36"/>
    <mergeCell ref="A32:C32"/>
    <mergeCell ref="H32:I32"/>
    <mergeCell ref="K32:N32"/>
    <mergeCell ref="H33:I33"/>
    <mergeCell ref="K33:N33"/>
    <mergeCell ref="A35:D35"/>
    <mergeCell ref="H35:I35"/>
    <mergeCell ref="K35:N3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A25:D25"/>
    <mergeCell ref="F25:G25"/>
    <mergeCell ref="H25:I25"/>
    <mergeCell ref="J25:K25"/>
    <mergeCell ref="L25:M25"/>
    <mergeCell ref="A26:D26"/>
    <mergeCell ref="F26:G26"/>
    <mergeCell ref="H26:I26"/>
    <mergeCell ref="J26:K26"/>
    <mergeCell ref="L26:M26"/>
    <mergeCell ref="A23:D23"/>
    <mergeCell ref="F23:G23"/>
    <mergeCell ref="H23:I23"/>
    <mergeCell ref="J23:K23"/>
    <mergeCell ref="L23:M23"/>
    <mergeCell ref="A24:D24"/>
    <mergeCell ref="F24:G24"/>
    <mergeCell ref="H24:I24"/>
    <mergeCell ref="J24:K24"/>
    <mergeCell ref="L24:M24"/>
    <mergeCell ref="N20:N21"/>
    <mergeCell ref="A22:D22"/>
    <mergeCell ref="F22:G22"/>
    <mergeCell ref="H22:I22"/>
    <mergeCell ref="J22:K22"/>
    <mergeCell ref="L22:M22"/>
    <mergeCell ref="H19:I19"/>
    <mergeCell ref="J19:K19"/>
    <mergeCell ref="L19:M19"/>
    <mergeCell ref="A20:D21"/>
    <mergeCell ref="E20:E21"/>
    <mergeCell ref="F20:G21"/>
    <mergeCell ref="H20:I21"/>
    <mergeCell ref="J20:K21"/>
    <mergeCell ref="L20:M21"/>
    <mergeCell ref="E18:E19"/>
    <mergeCell ref="F18:G18"/>
    <mergeCell ref="H18:I18"/>
    <mergeCell ref="L18:M18"/>
    <mergeCell ref="F19:G19"/>
    <mergeCell ref="B17:C17"/>
    <mergeCell ref="E17:G17"/>
    <mergeCell ref="H17:I17"/>
    <mergeCell ref="J17:K17"/>
    <mergeCell ref="L17:M17"/>
    <mergeCell ref="A11:L11"/>
    <mergeCell ref="M12:N12"/>
    <mergeCell ref="D13:E13"/>
    <mergeCell ref="E16:G16"/>
    <mergeCell ref="J16:K16"/>
    <mergeCell ref="L16:M16"/>
    <mergeCell ref="M9:N9"/>
    <mergeCell ref="B4:E4"/>
    <mergeCell ref="B5:E5"/>
    <mergeCell ref="B7:E7"/>
    <mergeCell ref="B8:E8"/>
    <mergeCell ref="B9:E9"/>
  </mergeCells>
  <pageMargins left="0.70866141732283472" right="0.70866141732283472" top="7.874015748031496E-2" bottom="7.874015748031496E-2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CB2B-2BF3-4FAA-A7A8-53AB58B14687}">
  <dimension ref="A1:L99"/>
  <sheetViews>
    <sheetView topLeftCell="A10" workbookViewId="0">
      <selection activeCell="N36" sqref="N36"/>
    </sheetView>
  </sheetViews>
  <sheetFormatPr defaultRowHeight="15"/>
  <cols>
    <col min="1" max="2" width="1.85546875" style="338" customWidth="1"/>
    <col min="3" max="3" width="1.5703125" style="338" customWidth="1"/>
    <col min="4" max="4" width="2.28515625" style="338" customWidth="1"/>
    <col min="5" max="5" width="2" style="338" customWidth="1"/>
    <col min="6" max="6" width="2.42578125" style="338" customWidth="1"/>
    <col min="7" max="7" width="35.85546875" style="338" customWidth="1"/>
    <col min="8" max="8" width="3.42578125" style="338" customWidth="1"/>
    <col min="9" max="9" width="11.85546875" style="338" customWidth="1"/>
    <col min="10" max="10" width="12.42578125" style="338" customWidth="1"/>
    <col min="11" max="11" width="13.28515625" style="338" customWidth="1"/>
    <col min="12" max="12" width="9.140625" style="338"/>
  </cols>
  <sheetData>
    <row r="1" spans="1:11" s="414" customFormat="1">
      <c r="H1" s="336" t="s">
        <v>412</v>
      </c>
      <c r="I1" s="337"/>
      <c r="J1" s="338"/>
    </row>
    <row r="2" spans="1:11" s="414" customFormat="1">
      <c r="H2" s="336" t="s">
        <v>413</v>
      </c>
      <c r="I2" s="337"/>
      <c r="J2" s="338"/>
    </row>
    <row r="3" spans="1:11" s="414" customFormat="1" ht="15.75" customHeight="1">
      <c r="H3" s="336" t="s">
        <v>414</v>
      </c>
      <c r="I3" s="337"/>
      <c r="J3" s="339"/>
    </row>
    <row r="4" spans="1:11" s="414" customFormat="1" ht="15.75" customHeight="1">
      <c r="H4" s="340"/>
      <c r="I4" s="338"/>
      <c r="J4" s="339"/>
    </row>
    <row r="5" spans="1:11" s="414" customFormat="1" ht="14.25" customHeight="1">
      <c r="B5" s="410"/>
      <c r="C5" s="410"/>
      <c r="D5" s="410"/>
      <c r="E5" s="410"/>
      <c r="G5" s="611" t="s">
        <v>415</v>
      </c>
      <c r="H5" s="611"/>
      <c r="I5" s="611"/>
      <c r="J5" s="611"/>
      <c r="K5" s="611"/>
    </row>
    <row r="6" spans="1:11" s="414" customFormat="1" ht="14.25" customHeight="1">
      <c r="B6" s="410"/>
      <c r="C6" s="410"/>
      <c r="D6" s="410"/>
      <c r="E6" s="410"/>
      <c r="G6" s="612" t="s">
        <v>6</v>
      </c>
      <c r="H6" s="612"/>
      <c r="I6" s="612"/>
      <c r="J6" s="612"/>
      <c r="K6" s="612"/>
    </row>
    <row r="7" spans="1:11" s="414" customFormat="1" ht="12" customHeight="1">
      <c r="A7" s="410"/>
      <c r="B7" s="410"/>
      <c r="C7" s="410"/>
      <c r="D7" s="410"/>
      <c r="E7" s="417"/>
      <c r="F7" s="417"/>
      <c r="G7" s="613" t="s">
        <v>7</v>
      </c>
      <c r="H7" s="613"/>
      <c r="I7" s="613"/>
      <c r="J7" s="613"/>
      <c r="K7" s="613"/>
    </row>
    <row r="8" spans="1:11" s="414" customFormat="1" ht="10.5" customHeight="1">
      <c r="A8" s="410"/>
      <c r="B8" s="410"/>
      <c r="C8" s="410"/>
      <c r="D8" s="410"/>
      <c r="E8" s="410"/>
      <c r="F8" s="409"/>
      <c r="G8" s="609"/>
      <c r="H8" s="609"/>
      <c r="I8" s="598"/>
      <c r="J8" s="598"/>
      <c r="K8" s="598"/>
    </row>
    <row r="9" spans="1:11" s="414" customFormat="1" ht="13.5" customHeight="1">
      <c r="A9" s="614" t="s">
        <v>416</v>
      </c>
      <c r="B9" s="615"/>
      <c r="C9" s="615"/>
      <c r="D9" s="615"/>
      <c r="E9" s="615"/>
      <c r="F9" s="615"/>
      <c r="G9" s="615"/>
      <c r="H9" s="615"/>
      <c r="I9" s="615"/>
      <c r="J9" s="615"/>
      <c r="K9" s="615"/>
    </row>
    <row r="10" spans="1:11" s="414" customFormat="1" ht="9.75" customHeight="1">
      <c r="A10" s="411"/>
      <c r="B10" s="412"/>
      <c r="C10" s="412"/>
      <c r="D10" s="412"/>
      <c r="E10" s="412"/>
      <c r="F10" s="412"/>
      <c r="G10" s="412"/>
      <c r="H10" s="412"/>
      <c r="I10" s="412"/>
      <c r="J10" s="412"/>
      <c r="K10" s="412"/>
    </row>
    <row r="11" spans="1:11" s="414" customFormat="1" ht="12.75" customHeight="1">
      <c r="A11" s="599" t="s">
        <v>472</v>
      </c>
      <c r="B11" s="598"/>
      <c r="C11" s="598"/>
      <c r="D11" s="598"/>
      <c r="E11" s="598"/>
      <c r="F11" s="598"/>
      <c r="G11" s="598"/>
      <c r="H11" s="598"/>
      <c r="I11" s="598"/>
      <c r="J11" s="598"/>
      <c r="K11" s="598"/>
    </row>
    <row r="12" spans="1:11" s="414" customFormat="1" ht="12.75" customHeight="1">
      <c r="A12" s="411"/>
      <c r="B12" s="412"/>
      <c r="C12" s="412"/>
      <c r="D12" s="412"/>
      <c r="E12" s="412"/>
      <c r="F12" s="412"/>
      <c r="G12" s="598" t="s">
        <v>463</v>
      </c>
      <c r="H12" s="598"/>
      <c r="I12" s="598"/>
      <c r="J12" s="598"/>
      <c r="K12" s="598"/>
    </row>
    <row r="13" spans="1:11" s="414" customFormat="1" ht="11.25" customHeight="1">
      <c r="A13" s="411"/>
      <c r="B13" s="412"/>
      <c r="C13" s="412"/>
      <c r="D13" s="412"/>
      <c r="E13" s="412"/>
      <c r="F13" s="412"/>
      <c r="G13" s="598" t="s">
        <v>9</v>
      </c>
      <c r="H13" s="598"/>
      <c r="I13" s="598"/>
      <c r="J13" s="598"/>
      <c r="K13" s="598"/>
    </row>
    <row r="14" spans="1:11" s="414" customFormat="1" ht="11.25" customHeight="1">
      <c r="A14" s="411"/>
      <c r="B14" s="412"/>
      <c r="C14" s="412"/>
      <c r="D14" s="412"/>
      <c r="E14" s="412"/>
      <c r="F14" s="412"/>
      <c r="G14" s="409"/>
      <c r="H14" s="409"/>
      <c r="I14" s="409"/>
      <c r="J14" s="409"/>
      <c r="K14" s="409"/>
    </row>
    <row r="15" spans="1:11" s="414" customFormat="1" ht="12.75" customHeight="1">
      <c r="A15" s="599" t="s">
        <v>10</v>
      </c>
      <c r="B15" s="598"/>
      <c r="C15" s="598"/>
      <c r="D15" s="598"/>
      <c r="E15" s="598"/>
      <c r="F15" s="598"/>
      <c r="G15" s="598"/>
      <c r="H15" s="598"/>
      <c r="I15" s="598"/>
      <c r="J15" s="598"/>
      <c r="K15" s="598"/>
    </row>
    <row r="16" spans="1:11" s="414" customFormat="1" ht="12.75" customHeight="1">
      <c r="A16" s="409" t="s">
        <v>417</v>
      </c>
      <c r="B16" s="409"/>
      <c r="C16" s="409"/>
      <c r="D16" s="409"/>
      <c r="E16" s="409"/>
      <c r="F16" s="409"/>
      <c r="G16" s="598" t="s">
        <v>473</v>
      </c>
      <c r="H16" s="598"/>
      <c r="I16" s="600"/>
      <c r="J16" s="600"/>
      <c r="K16" s="600"/>
    </row>
    <row r="17" spans="1:11" s="414" customFormat="1" ht="12.75" customHeight="1">
      <c r="A17" s="408"/>
      <c r="B17" s="409"/>
      <c r="C17" s="409"/>
      <c r="D17" s="409"/>
      <c r="E17" s="409"/>
      <c r="F17" s="409"/>
      <c r="G17" s="409" t="s">
        <v>452</v>
      </c>
      <c r="H17" s="409"/>
      <c r="K17" s="341"/>
    </row>
    <row r="18" spans="1:11" s="414" customFormat="1" ht="12" customHeight="1">
      <c r="A18" s="598"/>
      <c r="B18" s="598"/>
      <c r="C18" s="598"/>
      <c r="D18" s="598"/>
      <c r="E18" s="598"/>
      <c r="F18" s="598"/>
      <c r="G18" s="598"/>
      <c r="H18" s="598"/>
      <c r="I18" s="598"/>
      <c r="J18" s="598"/>
      <c r="K18" s="598"/>
    </row>
    <row r="19" spans="1:11" s="414" customFormat="1" ht="12.75" customHeight="1">
      <c r="A19" s="408"/>
      <c r="B19" s="409"/>
      <c r="C19" s="409"/>
      <c r="D19" s="409"/>
      <c r="E19" s="409"/>
      <c r="F19" s="409"/>
      <c r="G19" s="409"/>
      <c r="H19" s="409"/>
      <c r="I19" s="342"/>
      <c r="J19" s="343"/>
      <c r="K19" s="344" t="s">
        <v>14</v>
      </c>
    </row>
    <row r="20" spans="1:11" s="414" customFormat="1" ht="13.5" customHeight="1">
      <c r="A20" s="408"/>
      <c r="B20" s="409"/>
      <c r="C20" s="409"/>
      <c r="D20" s="409"/>
      <c r="E20" s="409"/>
      <c r="F20" s="409"/>
      <c r="G20" s="409"/>
      <c r="H20" s="409"/>
      <c r="I20" s="345"/>
      <c r="J20" s="345" t="s">
        <v>418</v>
      </c>
      <c r="K20" s="346" t="s">
        <v>19</v>
      </c>
    </row>
    <row r="21" spans="1:11" s="414" customFormat="1" ht="11.25" customHeight="1">
      <c r="A21" s="408"/>
      <c r="B21" s="409"/>
      <c r="C21" s="409"/>
      <c r="D21" s="409"/>
      <c r="E21" s="409"/>
      <c r="F21" s="409"/>
      <c r="G21" s="409"/>
      <c r="H21" s="409"/>
      <c r="I21" s="345"/>
      <c r="J21" s="345" t="s">
        <v>16</v>
      </c>
      <c r="K21" s="346"/>
    </row>
    <row r="22" spans="1:11" s="414" customFormat="1" ht="12" customHeight="1">
      <c r="A22" s="408"/>
      <c r="B22" s="409"/>
      <c r="C22" s="409"/>
      <c r="D22" s="409"/>
      <c r="E22" s="409"/>
      <c r="F22" s="409"/>
      <c r="G22" s="409"/>
      <c r="H22" s="409"/>
      <c r="I22" s="347"/>
      <c r="J22" s="345" t="s">
        <v>18</v>
      </c>
      <c r="K22" s="346">
        <v>191787491</v>
      </c>
    </row>
    <row r="23" spans="1:11" s="414" customFormat="1" ht="11.25" customHeight="1">
      <c r="A23" s="410"/>
      <c r="B23" s="410"/>
      <c r="C23" s="410"/>
      <c r="D23" s="410"/>
      <c r="E23" s="410"/>
      <c r="F23" s="410"/>
      <c r="G23" s="409"/>
      <c r="H23" s="409"/>
      <c r="I23" s="348"/>
      <c r="J23" s="348"/>
      <c r="K23" s="349"/>
    </row>
    <row r="24" spans="1:11" s="414" customFormat="1" ht="11.25" customHeight="1">
      <c r="A24" s="410"/>
      <c r="B24" s="410"/>
      <c r="C24" s="410"/>
      <c r="D24" s="410"/>
      <c r="E24" s="410"/>
      <c r="F24" s="410"/>
      <c r="G24" s="350"/>
      <c r="H24" s="409"/>
      <c r="I24" s="348"/>
      <c r="J24" s="348"/>
      <c r="K24" s="347" t="s">
        <v>419</v>
      </c>
    </row>
    <row r="25" spans="1:11" s="414" customFormat="1" ht="12" customHeight="1">
      <c r="A25" s="601" t="s">
        <v>28</v>
      </c>
      <c r="B25" s="602"/>
      <c r="C25" s="602"/>
      <c r="D25" s="602"/>
      <c r="E25" s="602"/>
      <c r="F25" s="602"/>
      <c r="G25" s="601" t="s">
        <v>29</v>
      </c>
      <c r="H25" s="601" t="s">
        <v>420</v>
      </c>
      <c r="I25" s="603" t="s">
        <v>421</v>
      </c>
      <c r="J25" s="604"/>
      <c r="K25" s="604"/>
    </row>
    <row r="26" spans="1:11" s="414" customFormat="1" ht="12" customHeight="1">
      <c r="A26" s="602"/>
      <c r="B26" s="602"/>
      <c r="C26" s="602"/>
      <c r="D26" s="602"/>
      <c r="E26" s="602"/>
      <c r="F26" s="602"/>
      <c r="G26" s="601"/>
      <c r="H26" s="601"/>
      <c r="I26" s="605" t="s">
        <v>369</v>
      </c>
      <c r="J26" s="605"/>
      <c r="K26" s="606"/>
    </row>
    <row r="27" spans="1:11" s="414" customFormat="1" ht="25.5" customHeight="1">
      <c r="A27" s="602"/>
      <c r="B27" s="602"/>
      <c r="C27" s="602"/>
      <c r="D27" s="602"/>
      <c r="E27" s="602"/>
      <c r="F27" s="602"/>
      <c r="G27" s="601"/>
      <c r="H27" s="601"/>
      <c r="I27" s="601" t="s">
        <v>422</v>
      </c>
      <c r="J27" s="601" t="s">
        <v>423</v>
      </c>
      <c r="K27" s="607"/>
    </row>
    <row r="28" spans="1:11" s="414" customFormat="1" ht="38.25" customHeight="1">
      <c r="A28" s="602"/>
      <c r="B28" s="602"/>
      <c r="C28" s="602"/>
      <c r="D28" s="602"/>
      <c r="E28" s="602"/>
      <c r="F28" s="602"/>
      <c r="G28" s="601"/>
      <c r="H28" s="601"/>
      <c r="I28" s="601"/>
      <c r="J28" s="415" t="s">
        <v>424</v>
      </c>
      <c r="K28" s="415" t="s">
        <v>425</v>
      </c>
    </row>
    <row r="29" spans="1:11" s="414" customFormat="1" ht="12" customHeight="1">
      <c r="A29" s="608">
        <v>1</v>
      </c>
      <c r="B29" s="608"/>
      <c r="C29" s="608"/>
      <c r="D29" s="608"/>
      <c r="E29" s="608"/>
      <c r="F29" s="608"/>
      <c r="G29" s="416">
        <v>2</v>
      </c>
      <c r="H29" s="416">
        <v>3</v>
      </c>
      <c r="I29" s="416">
        <v>4</v>
      </c>
      <c r="J29" s="416">
        <v>5</v>
      </c>
      <c r="K29" s="416">
        <v>6</v>
      </c>
    </row>
    <row r="30" spans="1:11" s="414" customFormat="1" ht="12" customHeight="1">
      <c r="A30" s="351">
        <v>2</v>
      </c>
      <c r="B30" s="351"/>
      <c r="C30" s="352"/>
      <c r="D30" s="352"/>
      <c r="E30" s="352"/>
      <c r="F30" s="352"/>
      <c r="G30" s="353" t="s">
        <v>426</v>
      </c>
      <c r="H30" s="354">
        <v>1</v>
      </c>
      <c r="I30" s="355">
        <f>I31+I37+I39+I42+I47+I59+I65+I74+I80</f>
        <v>0</v>
      </c>
      <c r="J30" s="355">
        <f>J31+J37+J39+J42+J47+J59+J65+J74+J80</f>
        <v>80068.179999999993</v>
      </c>
      <c r="K30" s="355">
        <f>K31+K37+K39+K42+K47+K59+K65+K74+K80</f>
        <v>0</v>
      </c>
    </row>
    <row r="31" spans="1:11" s="357" customFormat="1" ht="12" customHeight="1">
      <c r="A31" s="351">
        <v>2</v>
      </c>
      <c r="B31" s="351">
        <v>1</v>
      </c>
      <c r="C31" s="351"/>
      <c r="D31" s="351"/>
      <c r="E31" s="351"/>
      <c r="F31" s="351"/>
      <c r="G31" s="356" t="s">
        <v>39</v>
      </c>
      <c r="H31" s="354">
        <v>2</v>
      </c>
      <c r="I31" s="355">
        <f>I32+I36</f>
        <v>0</v>
      </c>
      <c r="J31" s="355">
        <f>J32+J36</f>
        <v>68399.959999999992</v>
      </c>
      <c r="K31" s="355">
        <f>K32+K36</f>
        <v>0</v>
      </c>
    </row>
    <row r="32" spans="1:11" s="414" customFormat="1" ht="12" customHeight="1">
      <c r="A32" s="352">
        <v>2</v>
      </c>
      <c r="B32" s="352">
        <v>1</v>
      </c>
      <c r="C32" s="352">
        <v>1</v>
      </c>
      <c r="D32" s="352"/>
      <c r="E32" s="352"/>
      <c r="F32" s="352"/>
      <c r="G32" s="358" t="s">
        <v>427</v>
      </c>
      <c r="H32" s="416">
        <v>3</v>
      </c>
      <c r="I32" s="359">
        <f>I33+I35</f>
        <v>0</v>
      </c>
      <c r="J32" s="359">
        <f>J33+J35</f>
        <v>67170.31</v>
      </c>
      <c r="K32" s="359">
        <f>K33+K35</f>
        <v>0</v>
      </c>
    </row>
    <row r="33" spans="1:11" s="414" customFormat="1" ht="12" customHeight="1">
      <c r="A33" s="352">
        <v>2</v>
      </c>
      <c r="B33" s="352">
        <v>1</v>
      </c>
      <c r="C33" s="352">
        <v>1</v>
      </c>
      <c r="D33" s="352">
        <v>1</v>
      </c>
      <c r="E33" s="352">
        <v>1</v>
      </c>
      <c r="F33" s="352">
        <v>1</v>
      </c>
      <c r="G33" s="358" t="s">
        <v>428</v>
      </c>
      <c r="H33" s="416">
        <v>4</v>
      </c>
      <c r="I33" s="359"/>
      <c r="J33" s="359">
        <v>67170.31</v>
      </c>
      <c r="K33" s="359"/>
    </row>
    <row r="34" spans="1:11" s="414" customFormat="1" ht="12" customHeight="1">
      <c r="A34" s="352"/>
      <c r="B34" s="352"/>
      <c r="C34" s="352"/>
      <c r="D34" s="352"/>
      <c r="E34" s="352"/>
      <c r="F34" s="352"/>
      <c r="G34" s="358" t="s">
        <v>429</v>
      </c>
      <c r="H34" s="416">
        <v>5</v>
      </c>
      <c r="I34" s="359"/>
      <c r="J34" s="359">
        <v>9870.2900000000009</v>
      </c>
      <c r="K34" s="359"/>
    </row>
    <row r="35" spans="1:11" s="414" customFormat="1" ht="12" hidden="1" customHeight="1" collapsed="1">
      <c r="A35" s="352">
        <v>2</v>
      </c>
      <c r="B35" s="352">
        <v>1</v>
      </c>
      <c r="C35" s="352">
        <v>1</v>
      </c>
      <c r="D35" s="352">
        <v>1</v>
      </c>
      <c r="E35" s="352">
        <v>2</v>
      </c>
      <c r="F35" s="352">
        <v>1</v>
      </c>
      <c r="G35" s="358" t="s">
        <v>42</v>
      </c>
      <c r="H35" s="416">
        <v>6</v>
      </c>
      <c r="I35" s="359"/>
      <c r="J35" s="359"/>
      <c r="K35" s="359"/>
    </row>
    <row r="36" spans="1:11" s="414" customFormat="1" ht="12" customHeight="1">
      <c r="A36" s="352">
        <v>2</v>
      </c>
      <c r="B36" s="352">
        <v>1</v>
      </c>
      <c r="C36" s="352">
        <v>2</v>
      </c>
      <c r="D36" s="352"/>
      <c r="E36" s="352"/>
      <c r="F36" s="352"/>
      <c r="G36" s="358" t="s">
        <v>43</v>
      </c>
      <c r="H36" s="416">
        <v>7</v>
      </c>
      <c r="I36" s="359"/>
      <c r="J36" s="359">
        <v>1229.6500000000001</v>
      </c>
      <c r="K36" s="359"/>
    </row>
    <row r="37" spans="1:11" s="357" customFormat="1" ht="12" customHeight="1">
      <c r="A37" s="351">
        <v>2</v>
      </c>
      <c r="B37" s="351">
        <v>2</v>
      </c>
      <c r="C37" s="351"/>
      <c r="D37" s="351"/>
      <c r="E37" s="351"/>
      <c r="F37" s="351"/>
      <c r="G37" s="356" t="s">
        <v>430</v>
      </c>
      <c r="H37" s="354">
        <v>8</v>
      </c>
      <c r="I37" s="360">
        <f>I38</f>
        <v>0</v>
      </c>
      <c r="J37" s="360">
        <f>J38</f>
        <v>10770.02</v>
      </c>
      <c r="K37" s="360">
        <f>K38</f>
        <v>0</v>
      </c>
    </row>
    <row r="38" spans="1:11" s="414" customFormat="1" ht="12" customHeight="1">
      <c r="A38" s="352">
        <v>2</v>
      </c>
      <c r="B38" s="352">
        <v>2</v>
      </c>
      <c r="C38" s="352">
        <v>1</v>
      </c>
      <c r="D38" s="352"/>
      <c r="E38" s="352"/>
      <c r="F38" s="352"/>
      <c r="G38" s="358" t="s">
        <v>430</v>
      </c>
      <c r="H38" s="416">
        <v>9</v>
      </c>
      <c r="I38" s="359"/>
      <c r="J38" s="359">
        <v>10770.02</v>
      </c>
      <c r="K38" s="359"/>
    </row>
    <row r="39" spans="1:11" s="357" customFormat="1" ht="12" hidden="1" customHeight="1" collapsed="1">
      <c r="A39" s="351">
        <v>2</v>
      </c>
      <c r="B39" s="351">
        <v>3</v>
      </c>
      <c r="C39" s="351"/>
      <c r="D39" s="351"/>
      <c r="E39" s="351"/>
      <c r="F39" s="351"/>
      <c r="G39" s="356" t="s">
        <v>60</v>
      </c>
      <c r="H39" s="354">
        <v>10</v>
      </c>
      <c r="I39" s="355">
        <f>I40+I41</f>
        <v>0</v>
      </c>
      <c r="J39" s="355">
        <f>J40+J41</f>
        <v>0</v>
      </c>
      <c r="K39" s="355">
        <f>K40+K41</f>
        <v>0</v>
      </c>
    </row>
    <row r="40" spans="1:11" s="414" customFormat="1" ht="12" hidden="1" customHeight="1" collapsed="1">
      <c r="A40" s="352">
        <v>2</v>
      </c>
      <c r="B40" s="352">
        <v>3</v>
      </c>
      <c r="C40" s="352">
        <v>1</v>
      </c>
      <c r="D40" s="352"/>
      <c r="E40" s="352"/>
      <c r="F40" s="352"/>
      <c r="G40" s="358" t="s">
        <v>61</v>
      </c>
      <c r="H40" s="416">
        <v>11</v>
      </c>
      <c r="I40" s="359"/>
      <c r="J40" s="359"/>
      <c r="K40" s="359"/>
    </row>
    <row r="41" spans="1:11" s="414" customFormat="1" ht="12" hidden="1" customHeight="1" collapsed="1">
      <c r="A41" s="352">
        <v>2</v>
      </c>
      <c r="B41" s="352">
        <v>3</v>
      </c>
      <c r="C41" s="352">
        <v>2</v>
      </c>
      <c r="D41" s="352"/>
      <c r="E41" s="352"/>
      <c r="F41" s="352"/>
      <c r="G41" s="358" t="s">
        <v>72</v>
      </c>
      <c r="H41" s="416">
        <v>12</v>
      </c>
      <c r="I41" s="359"/>
      <c r="J41" s="359"/>
      <c r="K41" s="359"/>
    </row>
    <row r="42" spans="1:11" s="357" customFormat="1" ht="12" hidden="1" customHeight="1" collapsed="1">
      <c r="A42" s="351">
        <v>2</v>
      </c>
      <c r="B42" s="351">
        <v>4</v>
      </c>
      <c r="C42" s="351"/>
      <c r="D42" s="351"/>
      <c r="E42" s="351"/>
      <c r="F42" s="351"/>
      <c r="G42" s="356" t="s">
        <v>73</v>
      </c>
      <c r="H42" s="354">
        <v>13</v>
      </c>
      <c r="I42" s="355">
        <f>I43</f>
        <v>0</v>
      </c>
      <c r="J42" s="355">
        <f>J43</f>
        <v>0</v>
      </c>
      <c r="K42" s="355">
        <f>K43</f>
        <v>0</v>
      </c>
    </row>
    <row r="43" spans="1:11" s="414" customFormat="1" ht="12" hidden="1" customHeight="1" collapsed="1">
      <c r="A43" s="352">
        <v>2</v>
      </c>
      <c r="B43" s="352">
        <v>4</v>
      </c>
      <c r="C43" s="352">
        <v>1</v>
      </c>
      <c r="D43" s="352"/>
      <c r="E43" s="352"/>
      <c r="F43" s="352"/>
      <c r="G43" s="358" t="s">
        <v>431</v>
      </c>
      <c r="H43" s="416">
        <v>14</v>
      </c>
      <c r="I43" s="359">
        <f>I44+I45+I46</f>
        <v>0</v>
      </c>
      <c r="J43" s="359">
        <f>J44+J45+J46</f>
        <v>0</v>
      </c>
      <c r="K43" s="359">
        <f>K44+K45+K46</f>
        <v>0</v>
      </c>
    </row>
    <row r="44" spans="1:11" s="414" customFormat="1" ht="12" hidden="1" customHeight="1" collapsed="1">
      <c r="A44" s="352">
        <v>2</v>
      </c>
      <c r="B44" s="352">
        <v>4</v>
      </c>
      <c r="C44" s="352">
        <v>1</v>
      </c>
      <c r="D44" s="352">
        <v>1</v>
      </c>
      <c r="E44" s="352">
        <v>1</v>
      </c>
      <c r="F44" s="352">
        <v>1</v>
      </c>
      <c r="G44" s="358" t="s">
        <v>75</v>
      </c>
      <c r="H44" s="416">
        <v>15</v>
      </c>
      <c r="I44" s="359"/>
      <c r="J44" s="359"/>
      <c r="K44" s="359"/>
    </row>
    <row r="45" spans="1:11" s="414" customFormat="1" ht="12" hidden="1" customHeight="1" collapsed="1">
      <c r="A45" s="352">
        <v>2</v>
      </c>
      <c r="B45" s="352">
        <v>4</v>
      </c>
      <c r="C45" s="352">
        <v>1</v>
      </c>
      <c r="D45" s="352">
        <v>1</v>
      </c>
      <c r="E45" s="352">
        <v>1</v>
      </c>
      <c r="F45" s="352">
        <v>2</v>
      </c>
      <c r="G45" s="358" t="s">
        <v>76</v>
      </c>
      <c r="H45" s="416">
        <v>16</v>
      </c>
      <c r="I45" s="359"/>
      <c r="J45" s="359"/>
      <c r="K45" s="359"/>
    </row>
    <row r="46" spans="1:11" s="414" customFormat="1" ht="12" hidden="1" customHeight="1" collapsed="1">
      <c r="A46" s="352">
        <v>2</v>
      </c>
      <c r="B46" s="352">
        <v>4</v>
      </c>
      <c r="C46" s="352">
        <v>1</v>
      </c>
      <c r="D46" s="352">
        <v>1</v>
      </c>
      <c r="E46" s="352">
        <v>1</v>
      </c>
      <c r="F46" s="352">
        <v>3</v>
      </c>
      <c r="G46" s="358" t="s">
        <v>77</v>
      </c>
      <c r="H46" s="416">
        <v>17</v>
      </c>
      <c r="I46" s="359"/>
      <c r="J46" s="359"/>
      <c r="K46" s="359"/>
    </row>
    <row r="47" spans="1:11" s="357" customFormat="1" ht="12" hidden="1" customHeight="1" collapsed="1">
      <c r="A47" s="351">
        <v>2</v>
      </c>
      <c r="B47" s="351">
        <v>5</v>
      </c>
      <c r="C47" s="351"/>
      <c r="D47" s="351"/>
      <c r="E47" s="351"/>
      <c r="F47" s="351"/>
      <c r="G47" s="356" t="s">
        <v>78</v>
      </c>
      <c r="H47" s="354">
        <v>18</v>
      </c>
      <c r="I47" s="355">
        <f>I48+I51+I54</f>
        <v>0</v>
      </c>
      <c r="J47" s="355">
        <f>J48+J51+J54</f>
        <v>0</v>
      </c>
      <c r="K47" s="355">
        <f>K48+K51+K54</f>
        <v>0</v>
      </c>
    </row>
    <row r="48" spans="1:11" s="414" customFormat="1" ht="12" hidden="1" customHeight="1" collapsed="1">
      <c r="A48" s="352">
        <v>2</v>
      </c>
      <c r="B48" s="352">
        <v>5</v>
      </c>
      <c r="C48" s="352">
        <v>1</v>
      </c>
      <c r="D48" s="352"/>
      <c r="E48" s="352"/>
      <c r="F48" s="352"/>
      <c r="G48" s="358" t="s">
        <v>79</v>
      </c>
      <c r="H48" s="416">
        <v>19</v>
      </c>
      <c r="I48" s="359">
        <f>I49+I50</f>
        <v>0</v>
      </c>
      <c r="J48" s="359">
        <f>J49+J50</f>
        <v>0</v>
      </c>
      <c r="K48" s="359">
        <f>K49+K50</f>
        <v>0</v>
      </c>
    </row>
    <row r="49" spans="1:11" s="414" customFormat="1" ht="24" hidden="1" customHeight="1" collapsed="1">
      <c r="A49" s="352">
        <v>2</v>
      </c>
      <c r="B49" s="352">
        <v>5</v>
      </c>
      <c r="C49" s="352">
        <v>1</v>
      </c>
      <c r="D49" s="352">
        <v>1</v>
      </c>
      <c r="E49" s="352">
        <v>1</v>
      </c>
      <c r="F49" s="352">
        <v>1</v>
      </c>
      <c r="G49" s="358" t="s">
        <v>80</v>
      </c>
      <c r="H49" s="416">
        <v>20</v>
      </c>
      <c r="I49" s="359"/>
      <c r="J49" s="359"/>
      <c r="K49" s="359"/>
    </row>
    <row r="50" spans="1:11" s="414" customFormat="1" ht="12" hidden="1" customHeight="1" collapsed="1">
      <c r="A50" s="352">
        <v>2</v>
      </c>
      <c r="B50" s="352">
        <v>5</v>
      </c>
      <c r="C50" s="352">
        <v>1</v>
      </c>
      <c r="D50" s="352">
        <v>1</v>
      </c>
      <c r="E50" s="352">
        <v>1</v>
      </c>
      <c r="F50" s="352">
        <v>2</v>
      </c>
      <c r="G50" s="358" t="s">
        <v>81</v>
      </c>
      <c r="H50" s="416">
        <v>21</v>
      </c>
      <c r="I50" s="359"/>
      <c r="J50" s="359"/>
      <c r="K50" s="359"/>
    </row>
    <row r="51" spans="1:11" s="414" customFormat="1" ht="12" hidden="1" customHeight="1" collapsed="1">
      <c r="A51" s="352">
        <v>2</v>
      </c>
      <c r="B51" s="352">
        <v>5</v>
      </c>
      <c r="C51" s="352">
        <v>2</v>
      </c>
      <c r="D51" s="352"/>
      <c r="E51" s="352"/>
      <c r="F51" s="352"/>
      <c r="G51" s="358" t="s">
        <v>82</v>
      </c>
      <c r="H51" s="416">
        <v>22</v>
      </c>
      <c r="I51" s="359">
        <f>I52+I53</f>
        <v>0</v>
      </c>
      <c r="J51" s="359">
        <f>J52+J53</f>
        <v>0</v>
      </c>
      <c r="K51" s="359">
        <f>K52+K53</f>
        <v>0</v>
      </c>
    </row>
    <row r="52" spans="1:11" s="414" customFormat="1" ht="24" hidden="1" customHeight="1" collapsed="1">
      <c r="A52" s="352">
        <v>2</v>
      </c>
      <c r="B52" s="352">
        <v>5</v>
      </c>
      <c r="C52" s="352">
        <v>2</v>
      </c>
      <c r="D52" s="352">
        <v>1</v>
      </c>
      <c r="E52" s="352">
        <v>1</v>
      </c>
      <c r="F52" s="352">
        <v>1</v>
      </c>
      <c r="G52" s="358" t="s">
        <v>83</v>
      </c>
      <c r="H52" s="416">
        <v>23</v>
      </c>
      <c r="I52" s="359"/>
      <c r="J52" s="359"/>
      <c r="K52" s="359"/>
    </row>
    <row r="53" spans="1:11" s="414" customFormat="1" ht="12" hidden="1" customHeight="1" collapsed="1">
      <c r="A53" s="352">
        <v>2</v>
      </c>
      <c r="B53" s="352">
        <v>5</v>
      </c>
      <c r="C53" s="352">
        <v>2</v>
      </c>
      <c r="D53" s="352">
        <v>1</v>
      </c>
      <c r="E53" s="352">
        <v>1</v>
      </c>
      <c r="F53" s="352">
        <v>2</v>
      </c>
      <c r="G53" s="358" t="s">
        <v>432</v>
      </c>
      <c r="H53" s="416">
        <v>24</v>
      </c>
      <c r="I53" s="359"/>
      <c r="J53" s="359"/>
      <c r="K53" s="359"/>
    </row>
    <row r="54" spans="1:11" s="414" customFormat="1" ht="12" hidden="1" customHeight="1" collapsed="1">
      <c r="A54" s="352">
        <v>2</v>
      </c>
      <c r="B54" s="352">
        <v>5</v>
      </c>
      <c r="C54" s="352">
        <v>3</v>
      </c>
      <c r="D54" s="352"/>
      <c r="E54" s="352"/>
      <c r="F54" s="352"/>
      <c r="G54" s="358" t="s">
        <v>85</v>
      </c>
      <c r="H54" s="416">
        <v>25</v>
      </c>
      <c r="I54" s="359">
        <f>I55+I56+I57+I58</f>
        <v>0</v>
      </c>
      <c r="J54" s="359">
        <f>J55+J56+J57+J58</f>
        <v>0</v>
      </c>
      <c r="K54" s="359">
        <f>K55+K56+K57+K58</f>
        <v>0</v>
      </c>
    </row>
    <row r="55" spans="1:11" s="414" customFormat="1" ht="24" hidden="1" customHeight="1" collapsed="1">
      <c r="A55" s="352">
        <v>2</v>
      </c>
      <c r="B55" s="352">
        <v>5</v>
      </c>
      <c r="C55" s="352">
        <v>3</v>
      </c>
      <c r="D55" s="352">
        <v>1</v>
      </c>
      <c r="E55" s="352">
        <v>1</v>
      </c>
      <c r="F55" s="352">
        <v>1</v>
      </c>
      <c r="G55" s="358" t="s">
        <v>86</v>
      </c>
      <c r="H55" s="416">
        <v>26</v>
      </c>
      <c r="I55" s="359"/>
      <c r="J55" s="359"/>
      <c r="K55" s="359"/>
    </row>
    <row r="56" spans="1:11" s="414" customFormat="1" ht="12" hidden="1" customHeight="1" collapsed="1">
      <c r="A56" s="352">
        <v>2</v>
      </c>
      <c r="B56" s="352">
        <v>5</v>
      </c>
      <c r="C56" s="352">
        <v>3</v>
      </c>
      <c r="D56" s="352">
        <v>1</v>
      </c>
      <c r="E56" s="352">
        <v>1</v>
      </c>
      <c r="F56" s="352">
        <v>2</v>
      </c>
      <c r="G56" s="358" t="s">
        <v>87</v>
      </c>
      <c r="H56" s="416">
        <v>27</v>
      </c>
      <c r="I56" s="359"/>
      <c r="J56" s="359"/>
      <c r="K56" s="359"/>
    </row>
    <row r="57" spans="1:11" s="414" customFormat="1" ht="24" hidden="1" customHeight="1" collapsed="1">
      <c r="A57" s="352">
        <v>2</v>
      </c>
      <c r="B57" s="352">
        <v>5</v>
      </c>
      <c r="C57" s="352">
        <v>3</v>
      </c>
      <c r="D57" s="352">
        <v>2</v>
      </c>
      <c r="E57" s="352">
        <v>1</v>
      </c>
      <c r="F57" s="352">
        <v>1</v>
      </c>
      <c r="G57" s="361" t="s">
        <v>88</v>
      </c>
      <c r="H57" s="416">
        <v>28</v>
      </c>
      <c r="I57" s="359"/>
      <c r="J57" s="359"/>
      <c r="K57" s="359"/>
    </row>
    <row r="58" spans="1:11" s="414" customFormat="1" ht="12" hidden="1" customHeight="1" collapsed="1">
      <c r="A58" s="352">
        <v>2</v>
      </c>
      <c r="B58" s="352">
        <v>5</v>
      </c>
      <c r="C58" s="352">
        <v>3</v>
      </c>
      <c r="D58" s="352">
        <v>2</v>
      </c>
      <c r="E58" s="352">
        <v>1</v>
      </c>
      <c r="F58" s="352">
        <v>2</v>
      </c>
      <c r="G58" s="361" t="s">
        <v>89</v>
      </c>
      <c r="H58" s="416">
        <v>29</v>
      </c>
      <c r="I58" s="359"/>
      <c r="J58" s="359"/>
      <c r="K58" s="359"/>
    </row>
    <row r="59" spans="1:11" s="357" customFormat="1" ht="12" hidden="1" customHeight="1" collapsed="1">
      <c r="A59" s="351">
        <v>2</v>
      </c>
      <c r="B59" s="351">
        <v>6</v>
      </c>
      <c r="C59" s="351"/>
      <c r="D59" s="351"/>
      <c r="E59" s="351"/>
      <c r="F59" s="351"/>
      <c r="G59" s="356" t="s">
        <v>90</v>
      </c>
      <c r="H59" s="354">
        <v>30</v>
      </c>
      <c r="I59" s="355">
        <f>I60+I61+I62+I63+I64</f>
        <v>0</v>
      </c>
      <c r="J59" s="355">
        <f>J60+J61+J62+J63+J64</f>
        <v>0</v>
      </c>
      <c r="K59" s="355">
        <f>K60+K61+K62+K63+K64</f>
        <v>0</v>
      </c>
    </row>
    <row r="60" spans="1:11" s="414" customFormat="1" ht="12" hidden="1" customHeight="1" collapsed="1">
      <c r="A60" s="352">
        <v>2</v>
      </c>
      <c r="B60" s="352">
        <v>6</v>
      </c>
      <c r="C60" s="352">
        <v>1</v>
      </c>
      <c r="D60" s="352"/>
      <c r="E60" s="352"/>
      <c r="F60" s="352"/>
      <c r="G60" s="358" t="s">
        <v>433</v>
      </c>
      <c r="H60" s="416">
        <v>31</v>
      </c>
      <c r="I60" s="359"/>
      <c r="J60" s="359"/>
      <c r="K60" s="359"/>
    </row>
    <row r="61" spans="1:11" s="414" customFormat="1" ht="12" hidden="1" customHeight="1" collapsed="1">
      <c r="A61" s="352">
        <v>2</v>
      </c>
      <c r="B61" s="352">
        <v>6</v>
      </c>
      <c r="C61" s="352">
        <v>2</v>
      </c>
      <c r="D61" s="352"/>
      <c r="E61" s="352"/>
      <c r="F61" s="352"/>
      <c r="G61" s="358" t="s">
        <v>434</v>
      </c>
      <c r="H61" s="416">
        <v>32</v>
      </c>
      <c r="I61" s="359"/>
      <c r="J61" s="359"/>
      <c r="K61" s="359"/>
    </row>
    <row r="62" spans="1:11" s="414" customFormat="1" ht="12" hidden="1" customHeight="1" collapsed="1">
      <c r="A62" s="352">
        <v>2</v>
      </c>
      <c r="B62" s="352">
        <v>6</v>
      </c>
      <c r="C62" s="352">
        <v>3</v>
      </c>
      <c r="D62" s="352"/>
      <c r="E62" s="352"/>
      <c r="F62" s="352"/>
      <c r="G62" s="358" t="s">
        <v>435</v>
      </c>
      <c r="H62" s="416">
        <v>33</v>
      </c>
      <c r="I62" s="359"/>
      <c r="J62" s="359"/>
      <c r="K62" s="359"/>
    </row>
    <row r="63" spans="1:11" s="414" customFormat="1" ht="24" hidden="1" customHeight="1" collapsed="1">
      <c r="A63" s="352">
        <v>2</v>
      </c>
      <c r="B63" s="352">
        <v>6</v>
      </c>
      <c r="C63" s="352">
        <v>4</v>
      </c>
      <c r="D63" s="352"/>
      <c r="E63" s="352"/>
      <c r="F63" s="352"/>
      <c r="G63" s="358" t="s">
        <v>96</v>
      </c>
      <c r="H63" s="416">
        <v>34</v>
      </c>
      <c r="I63" s="359"/>
      <c r="J63" s="359"/>
      <c r="K63" s="359"/>
    </row>
    <row r="64" spans="1:11" s="414" customFormat="1" ht="24" hidden="1" customHeight="1" collapsed="1">
      <c r="A64" s="352">
        <v>2</v>
      </c>
      <c r="B64" s="352">
        <v>6</v>
      </c>
      <c r="C64" s="352">
        <v>5</v>
      </c>
      <c r="D64" s="352"/>
      <c r="E64" s="352"/>
      <c r="F64" s="352"/>
      <c r="G64" s="358" t="s">
        <v>99</v>
      </c>
      <c r="H64" s="416">
        <v>35</v>
      </c>
      <c r="I64" s="359"/>
      <c r="J64" s="359"/>
      <c r="K64" s="359"/>
    </row>
    <row r="65" spans="1:11" s="414" customFormat="1" ht="12" customHeight="1">
      <c r="A65" s="351">
        <v>2</v>
      </c>
      <c r="B65" s="351">
        <v>7</v>
      </c>
      <c r="C65" s="352"/>
      <c r="D65" s="352"/>
      <c r="E65" s="352"/>
      <c r="F65" s="352"/>
      <c r="G65" s="356" t="s">
        <v>100</v>
      </c>
      <c r="H65" s="354">
        <v>36</v>
      </c>
      <c r="I65" s="355">
        <f>I66+I69+I73</f>
        <v>0</v>
      </c>
      <c r="J65" s="355">
        <f>J66+J69+J73</f>
        <v>898.2</v>
      </c>
      <c r="K65" s="355">
        <f>K66+K69+K73</f>
        <v>0</v>
      </c>
    </row>
    <row r="66" spans="1:11" s="414" customFormat="1" ht="12" hidden="1" customHeight="1" collapsed="1">
      <c r="A66" s="352">
        <v>2</v>
      </c>
      <c r="B66" s="352">
        <v>7</v>
      </c>
      <c r="C66" s="352">
        <v>1</v>
      </c>
      <c r="D66" s="352"/>
      <c r="E66" s="352"/>
      <c r="F66" s="352"/>
      <c r="G66" s="362" t="s">
        <v>436</v>
      </c>
      <c r="H66" s="416">
        <v>37</v>
      </c>
      <c r="I66" s="359">
        <f>I67+I68</f>
        <v>0</v>
      </c>
      <c r="J66" s="359">
        <f>J67+J68</f>
        <v>0</v>
      </c>
      <c r="K66" s="359">
        <f>K67+K68</f>
        <v>0</v>
      </c>
    </row>
    <row r="67" spans="1:11" s="414" customFormat="1" ht="12" hidden="1" customHeight="1" collapsed="1">
      <c r="A67" s="352">
        <v>2</v>
      </c>
      <c r="B67" s="352">
        <v>7</v>
      </c>
      <c r="C67" s="352">
        <v>1</v>
      </c>
      <c r="D67" s="352">
        <v>1</v>
      </c>
      <c r="E67" s="352">
        <v>1</v>
      </c>
      <c r="F67" s="352">
        <v>1</v>
      </c>
      <c r="G67" s="362" t="s">
        <v>102</v>
      </c>
      <c r="H67" s="416">
        <v>38</v>
      </c>
      <c r="I67" s="359"/>
      <c r="J67" s="359"/>
      <c r="K67" s="359"/>
    </row>
    <row r="68" spans="1:11" s="414" customFormat="1" ht="12" hidden="1" customHeight="1" collapsed="1">
      <c r="A68" s="352">
        <v>2</v>
      </c>
      <c r="B68" s="352">
        <v>7</v>
      </c>
      <c r="C68" s="352">
        <v>1</v>
      </c>
      <c r="D68" s="352">
        <v>1</v>
      </c>
      <c r="E68" s="352">
        <v>1</v>
      </c>
      <c r="F68" s="352">
        <v>2</v>
      </c>
      <c r="G68" s="362" t="s">
        <v>103</v>
      </c>
      <c r="H68" s="416">
        <v>39</v>
      </c>
      <c r="I68" s="359"/>
      <c r="J68" s="359"/>
      <c r="K68" s="359"/>
    </row>
    <row r="69" spans="1:11" s="414" customFormat="1" ht="12" hidden="1" customHeight="1" collapsed="1">
      <c r="A69" s="352">
        <v>2</v>
      </c>
      <c r="B69" s="352">
        <v>7</v>
      </c>
      <c r="C69" s="352">
        <v>2</v>
      </c>
      <c r="D69" s="352"/>
      <c r="E69" s="352"/>
      <c r="F69" s="352"/>
      <c r="G69" s="358" t="s">
        <v>437</v>
      </c>
      <c r="H69" s="416">
        <v>40</v>
      </c>
      <c r="I69" s="359">
        <f>I70+I71+I72</f>
        <v>0</v>
      </c>
      <c r="J69" s="359">
        <f>J70+J71+J72</f>
        <v>0</v>
      </c>
      <c r="K69" s="359">
        <f>K70+K71+K72</f>
        <v>0</v>
      </c>
    </row>
    <row r="70" spans="1:11" s="414" customFormat="1" ht="12" hidden="1" customHeight="1" collapsed="1">
      <c r="A70" s="352">
        <v>2</v>
      </c>
      <c r="B70" s="352">
        <v>7</v>
      </c>
      <c r="C70" s="352">
        <v>2</v>
      </c>
      <c r="D70" s="352">
        <v>1</v>
      </c>
      <c r="E70" s="352">
        <v>1</v>
      </c>
      <c r="F70" s="352">
        <v>1</v>
      </c>
      <c r="G70" s="358" t="s">
        <v>438</v>
      </c>
      <c r="H70" s="416">
        <v>41</v>
      </c>
      <c r="I70" s="359"/>
      <c r="J70" s="359"/>
      <c r="K70" s="359"/>
    </row>
    <row r="71" spans="1:11" s="414" customFormat="1" ht="12" hidden="1" customHeight="1" collapsed="1">
      <c r="A71" s="352">
        <v>2</v>
      </c>
      <c r="B71" s="352">
        <v>7</v>
      </c>
      <c r="C71" s="352">
        <v>2</v>
      </c>
      <c r="D71" s="352">
        <v>1</v>
      </c>
      <c r="E71" s="352">
        <v>1</v>
      </c>
      <c r="F71" s="352">
        <v>2</v>
      </c>
      <c r="G71" s="358" t="s">
        <v>439</v>
      </c>
      <c r="H71" s="416">
        <v>42</v>
      </c>
      <c r="I71" s="359"/>
      <c r="J71" s="359"/>
      <c r="K71" s="359"/>
    </row>
    <row r="72" spans="1:11" s="414" customFormat="1" ht="12" hidden="1" customHeight="1" collapsed="1">
      <c r="A72" s="352">
        <v>2</v>
      </c>
      <c r="B72" s="352">
        <v>7</v>
      </c>
      <c r="C72" s="352">
        <v>2</v>
      </c>
      <c r="D72" s="352">
        <v>2</v>
      </c>
      <c r="E72" s="352">
        <v>1</v>
      </c>
      <c r="F72" s="352">
        <v>1</v>
      </c>
      <c r="G72" s="358" t="s">
        <v>108</v>
      </c>
      <c r="H72" s="416">
        <v>43</v>
      </c>
      <c r="I72" s="359"/>
      <c r="J72" s="359"/>
      <c r="K72" s="359"/>
    </row>
    <row r="73" spans="1:11" s="414" customFormat="1" ht="12" customHeight="1">
      <c r="A73" s="352">
        <v>2</v>
      </c>
      <c r="B73" s="352">
        <v>7</v>
      </c>
      <c r="C73" s="352">
        <v>3</v>
      </c>
      <c r="D73" s="352"/>
      <c r="E73" s="352"/>
      <c r="F73" s="352"/>
      <c r="G73" s="358" t="s">
        <v>109</v>
      </c>
      <c r="H73" s="416">
        <v>44</v>
      </c>
      <c r="I73" s="359"/>
      <c r="J73" s="359">
        <v>898.2</v>
      </c>
      <c r="K73" s="359"/>
    </row>
    <row r="74" spans="1:11" s="357" customFormat="1" ht="12" hidden="1" customHeight="1" collapsed="1">
      <c r="A74" s="351">
        <v>2</v>
      </c>
      <c r="B74" s="351">
        <v>8</v>
      </c>
      <c r="C74" s="351"/>
      <c r="D74" s="351"/>
      <c r="E74" s="351"/>
      <c r="F74" s="351"/>
      <c r="G74" s="356" t="s">
        <v>440</v>
      </c>
      <c r="H74" s="354">
        <v>45</v>
      </c>
      <c r="I74" s="355">
        <f>I75+I79</f>
        <v>0</v>
      </c>
      <c r="J74" s="355">
        <f>J75+J79</f>
        <v>0</v>
      </c>
      <c r="K74" s="355">
        <f>K75+K79</f>
        <v>0</v>
      </c>
    </row>
    <row r="75" spans="1:11" s="414" customFormat="1" ht="12" hidden="1" customHeight="1" collapsed="1">
      <c r="A75" s="352">
        <v>2</v>
      </c>
      <c r="B75" s="352">
        <v>8</v>
      </c>
      <c r="C75" s="352">
        <v>1</v>
      </c>
      <c r="D75" s="352">
        <v>1</v>
      </c>
      <c r="E75" s="352"/>
      <c r="F75" s="352"/>
      <c r="G75" s="358" t="s">
        <v>113</v>
      </c>
      <c r="H75" s="416">
        <v>46</v>
      </c>
      <c r="I75" s="359">
        <f>I76+I77+I78</f>
        <v>0</v>
      </c>
      <c r="J75" s="359">
        <f>J76+J77+J78</f>
        <v>0</v>
      </c>
      <c r="K75" s="359">
        <f>K76+K77+K78</f>
        <v>0</v>
      </c>
    </row>
    <row r="76" spans="1:11" s="414" customFormat="1" ht="12" hidden="1" customHeight="1" collapsed="1">
      <c r="A76" s="352">
        <v>2</v>
      </c>
      <c r="B76" s="352">
        <v>8</v>
      </c>
      <c r="C76" s="352">
        <v>1</v>
      </c>
      <c r="D76" s="352">
        <v>1</v>
      </c>
      <c r="E76" s="352">
        <v>1</v>
      </c>
      <c r="F76" s="352">
        <v>1</v>
      </c>
      <c r="G76" s="358" t="s">
        <v>441</v>
      </c>
      <c r="H76" s="416">
        <v>47</v>
      </c>
      <c r="I76" s="359"/>
      <c r="J76" s="359"/>
      <c r="K76" s="359"/>
    </row>
    <row r="77" spans="1:11" s="414" customFormat="1" ht="12" hidden="1" customHeight="1" collapsed="1">
      <c r="A77" s="352">
        <v>2</v>
      </c>
      <c r="B77" s="352">
        <v>8</v>
      </c>
      <c r="C77" s="352">
        <v>1</v>
      </c>
      <c r="D77" s="352">
        <v>1</v>
      </c>
      <c r="E77" s="352">
        <v>1</v>
      </c>
      <c r="F77" s="352">
        <v>2</v>
      </c>
      <c r="G77" s="358" t="s">
        <v>442</v>
      </c>
      <c r="H77" s="416">
        <v>48</v>
      </c>
      <c r="I77" s="359"/>
      <c r="J77" s="359"/>
      <c r="K77" s="359"/>
    </row>
    <row r="78" spans="1:11" s="414" customFormat="1" ht="12" hidden="1" customHeight="1" collapsed="1">
      <c r="A78" s="352">
        <v>2</v>
      </c>
      <c r="B78" s="352">
        <v>8</v>
      </c>
      <c r="C78" s="352">
        <v>1</v>
      </c>
      <c r="D78" s="352">
        <v>1</v>
      </c>
      <c r="E78" s="352">
        <v>1</v>
      </c>
      <c r="F78" s="352">
        <v>3</v>
      </c>
      <c r="G78" s="361" t="s">
        <v>116</v>
      </c>
      <c r="H78" s="416">
        <v>49</v>
      </c>
      <c r="I78" s="359"/>
      <c r="J78" s="359"/>
      <c r="K78" s="359"/>
    </row>
    <row r="79" spans="1:11" s="414" customFormat="1" ht="12" hidden="1" customHeight="1" collapsed="1">
      <c r="A79" s="352">
        <v>2</v>
      </c>
      <c r="B79" s="352">
        <v>8</v>
      </c>
      <c r="C79" s="352">
        <v>1</v>
      </c>
      <c r="D79" s="352">
        <v>2</v>
      </c>
      <c r="E79" s="352"/>
      <c r="F79" s="352"/>
      <c r="G79" s="358" t="s">
        <v>117</v>
      </c>
      <c r="H79" s="416">
        <v>50</v>
      </c>
      <c r="I79" s="359"/>
      <c r="J79" s="359"/>
      <c r="K79" s="359"/>
    </row>
    <row r="80" spans="1:11" s="357" customFormat="1" ht="36" hidden="1" customHeight="1" collapsed="1">
      <c r="A80" s="363">
        <v>2</v>
      </c>
      <c r="B80" s="363">
        <v>9</v>
      </c>
      <c r="C80" s="363"/>
      <c r="D80" s="363"/>
      <c r="E80" s="363"/>
      <c r="F80" s="363"/>
      <c r="G80" s="356" t="s">
        <v>443</v>
      </c>
      <c r="H80" s="354">
        <v>51</v>
      </c>
      <c r="I80" s="355"/>
      <c r="J80" s="355"/>
      <c r="K80" s="355"/>
    </row>
    <row r="81" spans="1:11" s="357" customFormat="1" ht="48" hidden="1" customHeight="1" collapsed="1">
      <c r="A81" s="351">
        <v>3</v>
      </c>
      <c r="B81" s="351"/>
      <c r="C81" s="351"/>
      <c r="D81" s="351"/>
      <c r="E81" s="351"/>
      <c r="F81" s="351"/>
      <c r="G81" s="356" t="s">
        <v>444</v>
      </c>
      <c r="H81" s="354">
        <v>52</v>
      </c>
      <c r="I81" s="355">
        <f>I82+I88+I89</f>
        <v>0</v>
      </c>
      <c r="J81" s="355">
        <f>J82+J88+J89</f>
        <v>0</v>
      </c>
      <c r="K81" s="355">
        <f>K82+K88+K89</f>
        <v>0</v>
      </c>
    </row>
    <row r="82" spans="1:11" s="357" customFormat="1" ht="24" hidden="1" customHeight="1" collapsed="1">
      <c r="A82" s="351">
        <v>3</v>
      </c>
      <c r="B82" s="351">
        <v>1</v>
      </c>
      <c r="C82" s="351"/>
      <c r="D82" s="351"/>
      <c r="E82" s="351"/>
      <c r="F82" s="351"/>
      <c r="G82" s="356" t="s">
        <v>133</v>
      </c>
      <c r="H82" s="354">
        <v>53</v>
      </c>
      <c r="I82" s="355">
        <f>I83+I84+I85+I86+I87</f>
        <v>0</v>
      </c>
      <c r="J82" s="355">
        <f>J83+J84+J85+J86+J87</f>
        <v>0</v>
      </c>
      <c r="K82" s="355">
        <f>K83+K84+K85+K86+K87</f>
        <v>0</v>
      </c>
    </row>
    <row r="83" spans="1:11" s="414" customFormat="1" ht="24" hidden="1" customHeight="1" collapsed="1">
      <c r="A83" s="364">
        <v>3</v>
      </c>
      <c r="B83" s="364">
        <v>1</v>
      </c>
      <c r="C83" s="364">
        <v>1</v>
      </c>
      <c r="D83" s="365"/>
      <c r="E83" s="365"/>
      <c r="F83" s="365"/>
      <c r="G83" s="358" t="s">
        <v>445</v>
      </c>
      <c r="H83" s="416">
        <v>54</v>
      </c>
      <c r="I83" s="359"/>
      <c r="J83" s="359"/>
      <c r="K83" s="359"/>
    </row>
    <row r="84" spans="1:11" s="414" customFormat="1" ht="12" hidden="1" customHeight="1" collapsed="1">
      <c r="A84" s="364">
        <v>3</v>
      </c>
      <c r="B84" s="364">
        <v>1</v>
      </c>
      <c r="C84" s="364">
        <v>2</v>
      </c>
      <c r="D84" s="364"/>
      <c r="E84" s="365"/>
      <c r="F84" s="365"/>
      <c r="G84" s="361" t="s">
        <v>151</v>
      </c>
      <c r="H84" s="416">
        <v>55</v>
      </c>
      <c r="I84" s="359"/>
      <c r="J84" s="359"/>
      <c r="K84" s="359"/>
    </row>
    <row r="85" spans="1:11" s="414" customFormat="1" ht="12" hidden="1" customHeight="1" collapsed="1">
      <c r="A85" s="364">
        <v>3</v>
      </c>
      <c r="B85" s="364">
        <v>1</v>
      </c>
      <c r="C85" s="364">
        <v>3</v>
      </c>
      <c r="D85" s="364"/>
      <c r="E85" s="364"/>
      <c r="F85" s="364"/>
      <c r="G85" s="361" t="s">
        <v>156</v>
      </c>
      <c r="H85" s="416">
        <v>56</v>
      </c>
      <c r="I85" s="359"/>
      <c r="J85" s="359"/>
      <c r="K85" s="359"/>
    </row>
    <row r="86" spans="1:11" s="414" customFormat="1" ht="12" hidden="1" customHeight="1" collapsed="1">
      <c r="A86" s="364">
        <v>3</v>
      </c>
      <c r="B86" s="364">
        <v>1</v>
      </c>
      <c r="C86" s="364">
        <v>4</v>
      </c>
      <c r="D86" s="364"/>
      <c r="E86" s="364"/>
      <c r="F86" s="364"/>
      <c r="G86" s="361" t="s">
        <v>165</v>
      </c>
      <c r="H86" s="416">
        <v>57</v>
      </c>
      <c r="I86" s="359"/>
      <c r="J86" s="359"/>
      <c r="K86" s="359"/>
    </row>
    <row r="87" spans="1:11" s="414" customFormat="1" ht="24" hidden="1" customHeight="1" collapsed="1">
      <c r="A87" s="364">
        <v>3</v>
      </c>
      <c r="B87" s="364">
        <v>1</v>
      </c>
      <c r="C87" s="364">
        <v>5</v>
      </c>
      <c r="D87" s="364"/>
      <c r="E87" s="364"/>
      <c r="F87" s="364"/>
      <c r="G87" s="361" t="s">
        <v>446</v>
      </c>
      <c r="H87" s="416">
        <v>58</v>
      </c>
      <c r="I87" s="359"/>
      <c r="J87" s="359"/>
      <c r="K87" s="359"/>
    </row>
    <row r="88" spans="1:11" s="357" customFormat="1" ht="24.75" hidden="1" customHeight="1" collapsed="1">
      <c r="A88" s="365">
        <v>3</v>
      </c>
      <c r="B88" s="365">
        <v>2</v>
      </c>
      <c r="C88" s="365"/>
      <c r="D88" s="365"/>
      <c r="E88" s="365"/>
      <c r="F88" s="365"/>
      <c r="G88" s="366" t="s">
        <v>447</v>
      </c>
      <c r="H88" s="354">
        <v>59</v>
      </c>
      <c r="I88" s="355"/>
      <c r="J88" s="355"/>
      <c r="K88" s="355"/>
    </row>
    <row r="89" spans="1:11" s="357" customFormat="1" ht="24" hidden="1" customHeight="1" collapsed="1">
      <c r="A89" s="365">
        <v>3</v>
      </c>
      <c r="B89" s="365">
        <v>3</v>
      </c>
      <c r="C89" s="365"/>
      <c r="D89" s="365"/>
      <c r="E89" s="365"/>
      <c r="F89" s="365"/>
      <c r="G89" s="366" t="s">
        <v>208</v>
      </c>
      <c r="H89" s="354">
        <v>60</v>
      </c>
      <c r="I89" s="355"/>
      <c r="J89" s="355"/>
      <c r="K89" s="355"/>
    </row>
    <row r="90" spans="1:11" s="357" customFormat="1" ht="12" customHeight="1">
      <c r="A90" s="351"/>
      <c r="B90" s="351"/>
      <c r="C90" s="351"/>
      <c r="D90" s="351"/>
      <c r="E90" s="351"/>
      <c r="F90" s="351"/>
      <c r="G90" s="356" t="s">
        <v>448</v>
      </c>
      <c r="H90" s="354">
        <v>61</v>
      </c>
      <c r="I90" s="355">
        <f>I30+I81</f>
        <v>0</v>
      </c>
      <c r="J90" s="355">
        <f>J30+J81</f>
        <v>80068.179999999993</v>
      </c>
      <c r="K90" s="355">
        <f>K30+K81</f>
        <v>0</v>
      </c>
    </row>
    <row r="91" spans="1:11" s="414" customFormat="1" ht="9" customHeight="1">
      <c r="A91" s="367"/>
      <c r="B91" s="367"/>
      <c r="C91" s="367"/>
      <c r="D91" s="368"/>
      <c r="E91" s="368"/>
      <c r="F91" s="368"/>
      <c r="G91" s="368"/>
      <c r="H91" s="410"/>
      <c r="I91" s="417"/>
      <c r="J91" s="417"/>
      <c r="K91" s="369"/>
    </row>
    <row r="92" spans="1:11" s="414" customFormat="1" ht="12" customHeight="1">
      <c r="A92" s="417" t="s">
        <v>449</v>
      </c>
      <c r="H92" s="370"/>
      <c r="I92" s="371"/>
    </row>
    <row r="93" spans="1:11" s="414" customFormat="1">
      <c r="H93" s="413"/>
      <c r="I93" s="338"/>
      <c r="J93" s="338"/>
      <c r="K93" s="338"/>
    </row>
    <row r="94" spans="1:11" s="414" customFormat="1">
      <c r="A94" s="372" t="s">
        <v>228</v>
      </c>
      <c r="B94" s="373"/>
      <c r="C94" s="373"/>
      <c r="D94" s="373"/>
      <c r="E94" s="373"/>
      <c r="F94" s="373"/>
      <c r="G94" s="373"/>
      <c r="H94" s="374"/>
      <c r="I94" s="375"/>
      <c r="J94" s="375"/>
      <c r="K94" s="376" t="s">
        <v>229</v>
      </c>
    </row>
    <row r="95" spans="1:11" s="414" customFormat="1" ht="12" customHeight="1">
      <c r="A95" s="609" t="s">
        <v>450</v>
      </c>
      <c r="B95" s="600"/>
      <c r="C95" s="600"/>
      <c r="D95" s="600"/>
      <c r="E95" s="600"/>
      <c r="F95" s="600"/>
      <c r="G95" s="600"/>
      <c r="H95" s="413"/>
      <c r="I95" s="377" t="s">
        <v>231</v>
      </c>
      <c r="J95" s="377"/>
      <c r="K95" s="378" t="s">
        <v>232</v>
      </c>
    </row>
    <row r="96" spans="1:11" s="414" customFormat="1" ht="12" customHeight="1">
      <c r="A96" s="417"/>
      <c r="B96" s="417"/>
      <c r="C96" s="379"/>
      <c r="D96" s="417"/>
      <c r="E96" s="417"/>
      <c r="F96" s="610"/>
      <c r="G96" s="600"/>
      <c r="H96" s="413"/>
      <c r="I96" s="380"/>
      <c r="J96" s="381"/>
      <c r="K96" s="381"/>
    </row>
    <row r="97" spans="1:11" s="414" customFormat="1">
      <c r="A97" s="372" t="s">
        <v>233</v>
      </c>
      <c r="B97" s="372"/>
      <c r="C97" s="372"/>
      <c r="D97" s="372"/>
      <c r="E97" s="372"/>
      <c r="F97" s="372"/>
      <c r="G97" s="372"/>
      <c r="H97" s="413"/>
      <c r="I97" s="375"/>
      <c r="J97" s="375"/>
      <c r="K97" s="376" t="s">
        <v>234</v>
      </c>
    </row>
    <row r="98" spans="1:11" s="414" customFormat="1" ht="24.75" customHeight="1">
      <c r="A98" s="596" t="s">
        <v>451</v>
      </c>
      <c r="B98" s="597"/>
      <c r="C98" s="597"/>
      <c r="D98" s="597"/>
      <c r="E98" s="597"/>
      <c r="F98" s="597"/>
      <c r="G98" s="597"/>
      <c r="H98" s="374"/>
      <c r="I98" s="377" t="s">
        <v>231</v>
      </c>
      <c r="J98" s="382"/>
      <c r="K98" s="382" t="s">
        <v>232</v>
      </c>
    </row>
    <row r="99" spans="1:11" s="383" customFormat="1" ht="12.75" customHeight="1">
      <c r="H99" s="340"/>
    </row>
  </sheetData>
  <mergeCells count="22">
    <mergeCell ref="A11:K11"/>
    <mergeCell ref="G5:K5"/>
    <mergeCell ref="G6:K6"/>
    <mergeCell ref="G7:K7"/>
    <mergeCell ref="G8:K8"/>
    <mergeCell ref="A9:K9"/>
    <mergeCell ref="A98:G98"/>
    <mergeCell ref="G12:K12"/>
    <mergeCell ref="G13:K13"/>
    <mergeCell ref="A15:K15"/>
    <mergeCell ref="G16:K16"/>
    <mergeCell ref="A18:K18"/>
    <mergeCell ref="A25:F28"/>
    <mergeCell ref="G25:G28"/>
    <mergeCell ref="H25:H28"/>
    <mergeCell ref="I25:K25"/>
    <mergeCell ref="I26:K26"/>
    <mergeCell ref="I27:I28"/>
    <mergeCell ref="J27:K27"/>
    <mergeCell ref="A29:F29"/>
    <mergeCell ref="A95:G95"/>
    <mergeCell ref="F96:G9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11FC-9CCD-4D62-A338-BD1F95CE4135}">
  <dimension ref="A2:J54"/>
  <sheetViews>
    <sheetView topLeftCell="A28" workbookViewId="0">
      <selection activeCell="B53" sqref="B53"/>
    </sheetView>
  </sheetViews>
  <sheetFormatPr defaultRowHeight="15"/>
  <cols>
    <col min="1" max="1" width="9.28515625" style="209" customWidth="1"/>
    <col min="2" max="2" width="35.85546875" style="209" customWidth="1"/>
    <col min="3" max="3" width="8.42578125" style="209" customWidth="1"/>
    <col min="4" max="4" width="8.28515625" style="209" customWidth="1"/>
    <col min="5" max="5" width="7.7109375" style="209" customWidth="1"/>
    <col min="6" max="6" width="6.5703125" style="209" customWidth="1"/>
    <col min="7" max="7" width="7.85546875" style="209" customWidth="1"/>
    <col min="8" max="8" width="8.28515625" style="209" customWidth="1"/>
    <col min="9" max="16384" width="9.140625" style="209"/>
  </cols>
  <sheetData>
    <row r="2" spans="1:10">
      <c r="E2" s="540" t="s">
        <v>366</v>
      </c>
      <c r="F2" s="540"/>
      <c r="G2" s="540"/>
      <c r="H2" s="540"/>
    </row>
    <row r="3" spans="1:10">
      <c r="A3" s="210"/>
      <c r="E3" s="540" t="s">
        <v>286</v>
      </c>
      <c r="F3" s="540"/>
      <c r="G3" s="540"/>
      <c r="H3" s="540"/>
    </row>
    <row r="4" spans="1:10">
      <c r="E4" s="540" t="s">
        <v>287</v>
      </c>
      <c r="F4" s="540"/>
      <c r="G4" s="540"/>
      <c r="H4" s="540"/>
    </row>
    <row r="5" spans="1:10">
      <c r="E5" s="595" t="s">
        <v>474</v>
      </c>
      <c r="F5" s="540"/>
      <c r="G5" s="540"/>
      <c r="H5" s="540"/>
    </row>
    <row r="6" spans="1:10">
      <c r="E6" s="595" t="s">
        <v>475</v>
      </c>
      <c r="F6" s="540"/>
      <c r="G6" s="540"/>
      <c r="H6" s="540"/>
    </row>
    <row r="7" spans="1:10">
      <c r="F7" s="418"/>
      <c r="G7" s="418"/>
      <c r="H7" s="418"/>
    </row>
    <row r="8" spans="1:10">
      <c r="B8" s="419" t="s">
        <v>476</v>
      </c>
    </row>
    <row r="9" spans="1:10">
      <c r="A9" s="617" t="s">
        <v>242</v>
      </c>
      <c r="B9" s="616"/>
      <c r="C9" s="617"/>
      <c r="D9" s="617"/>
      <c r="E9" s="328"/>
      <c r="F9" s="328"/>
      <c r="G9" s="328"/>
      <c r="H9" s="328"/>
    </row>
    <row r="11" spans="1:10" ht="15" customHeight="1">
      <c r="A11" s="548" t="s">
        <v>477</v>
      </c>
      <c r="B11" s="548"/>
      <c r="C11" s="548"/>
      <c r="D11" s="548"/>
      <c r="E11" s="548"/>
      <c r="F11" s="548"/>
      <c r="G11" s="548"/>
      <c r="H11" s="210"/>
    </row>
    <row r="12" spans="1:10">
      <c r="B12" s="210"/>
      <c r="C12" s="210"/>
      <c r="D12" s="210"/>
      <c r="E12" s="210"/>
      <c r="F12" s="210"/>
      <c r="G12" s="210"/>
      <c r="H12" s="210"/>
    </row>
    <row r="13" spans="1:10">
      <c r="F13" s="618" t="s">
        <v>367</v>
      </c>
      <c r="G13" s="618"/>
      <c r="H13" s="618"/>
      <c r="J13" s="142"/>
    </row>
    <row r="14" spans="1:10">
      <c r="C14" s="621"/>
      <c r="D14" s="621"/>
      <c r="E14" s="621"/>
      <c r="F14" s="210"/>
      <c r="G14" s="622" t="s">
        <v>270</v>
      </c>
      <c r="H14" s="622"/>
    </row>
    <row r="15" spans="1:10" ht="12.75" customHeight="1">
      <c r="A15" s="623" t="s">
        <v>28</v>
      </c>
      <c r="B15" s="623" t="s">
        <v>29</v>
      </c>
      <c r="C15" s="626" t="s">
        <v>368</v>
      </c>
      <c r="D15" s="629" t="s">
        <v>369</v>
      </c>
      <c r="E15" s="629"/>
      <c r="F15" s="629"/>
      <c r="G15" s="629"/>
      <c r="H15" s="629"/>
    </row>
    <row r="16" spans="1:10" ht="12.75" customHeight="1">
      <c r="A16" s="624"/>
      <c r="B16" s="624"/>
      <c r="C16" s="627"/>
      <c r="D16" s="619" t="s">
        <v>370</v>
      </c>
      <c r="E16" s="619" t="s">
        <v>371</v>
      </c>
      <c r="F16" s="619" t="s">
        <v>372</v>
      </c>
      <c r="G16" s="619" t="s">
        <v>373</v>
      </c>
      <c r="H16" s="619" t="s">
        <v>374</v>
      </c>
    </row>
    <row r="17" spans="1:8">
      <c r="A17" s="624"/>
      <c r="B17" s="624"/>
      <c r="C17" s="627"/>
      <c r="D17" s="619"/>
      <c r="E17" s="619"/>
      <c r="F17" s="619"/>
      <c r="G17" s="619"/>
      <c r="H17" s="620"/>
    </row>
    <row r="18" spans="1:8" ht="40.5" customHeight="1">
      <c r="A18" s="624"/>
      <c r="B18" s="624"/>
      <c r="C18" s="627"/>
      <c r="D18" s="619"/>
      <c r="E18" s="619"/>
      <c r="F18" s="619"/>
      <c r="G18" s="619"/>
      <c r="H18" s="620"/>
    </row>
    <row r="19" spans="1:8" ht="10.5" customHeight="1">
      <c r="A19" s="625"/>
      <c r="B19" s="625"/>
      <c r="C19" s="628"/>
      <c r="D19" s="421" t="s">
        <v>239</v>
      </c>
      <c r="E19" s="421" t="s">
        <v>375</v>
      </c>
      <c r="F19" s="421" t="s">
        <v>254</v>
      </c>
      <c r="G19" s="421" t="s">
        <v>237</v>
      </c>
      <c r="H19" s="420" t="s">
        <v>376</v>
      </c>
    </row>
    <row r="20" spans="1:8" ht="14.1" customHeight="1">
      <c r="A20" s="329" t="s">
        <v>377</v>
      </c>
      <c r="B20" s="330" t="s">
        <v>40</v>
      </c>
      <c r="C20" s="428">
        <f t="shared" ref="C20:C34" si="0">(D20+E20+F20+G20+H20)</f>
        <v>67170.31</v>
      </c>
      <c r="D20" s="429">
        <v>51488.47</v>
      </c>
      <c r="E20" s="429"/>
      <c r="F20" s="429">
        <v>15681.84</v>
      </c>
      <c r="G20" s="429"/>
      <c r="H20" s="429"/>
    </row>
    <row r="21" spans="1:8" ht="14.1" customHeight="1">
      <c r="A21" s="329"/>
      <c r="B21" s="330" t="s">
        <v>378</v>
      </c>
      <c r="C21" s="428">
        <f t="shared" si="0"/>
        <v>0</v>
      </c>
      <c r="D21" s="429"/>
      <c r="E21" s="429"/>
      <c r="F21" s="429"/>
      <c r="G21" s="429"/>
      <c r="H21" s="429"/>
    </row>
    <row r="22" spans="1:8" ht="14.1" customHeight="1">
      <c r="A22" s="329"/>
      <c r="B22" s="330" t="s">
        <v>379</v>
      </c>
      <c r="C22" s="428">
        <f t="shared" si="0"/>
        <v>9870.2900000000009</v>
      </c>
      <c r="D22" s="429">
        <v>7235.09</v>
      </c>
      <c r="E22" s="429"/>
      <c r="F22" s="429">
        <v>2635.2</v>
      </c>
      <c r="G22" s="429"/>
      <c r="H22" s="429"/>
    </row>
    <row r="23" spans="1:8" ht="14.1" customHeight="1">
      <c r="A23" s="329" t="s">
        <v>380</v>
      </c>
      <c r="B23" s="330" t="s">
        <v>381</v>
      </c>
      <c r="C23" s="428">
        <f t="shared" si="0"/>
        <v>1229.6499999999999</v>
      </c>
      <c r="D23" s="429">
        <v>980.05</v>
      </c>
      <c r="E23" s="429"/>
      <c r="F23" s="429">
        <v>249.6</v>
      </c>
      <c r="G23" s="429"/>
      <c r="H23" s="429"/>
    </row>
    <row r="24" spans="1:8" ht="14.1" customHeight="1">
      <c r="A24" s="329" t="s">
        <v>382</v>
      </c>
      <c r="B24" s="330" t="s">
        <v>383</v>
      </c>
      <c r="C24" s="430">
        <f t="shared" si="0"/>
        <v>10770.02</v>
      </c>
      <c r="D24" s="431">
        <f>D25+D26+D27+D28+D29+D30+D31+D32+D33+D34+D35+D41+D42+D43</f>
        <v>7715.15</v>
      </c>
      <c r="E24" s="429">
        <f t="shared" ref="E24:G24" si="1">(E25+E26+E27+E28+E29+E30+E31+E32+E33+E34+E35+E41+E42+E43)</f>
        <v>0</v>
      </c>
      <c r="F24" s="429">
        <f t="shared" si="1"/>
        <v>12.99</v>
      </c>
      <c r="G24" s="429">
        <f t="shared" si="1"/>
        <v>3041.88</v>
      </c>
      <c r="H24" s="429">
        <f>(H25+H26+H27+H28+H29+H30+H31+H32+H33+H34+H35+H41+H42+H43)</f>
        <v>0</v>
      </c>
    </row>
    <row r="25" spans="1:8" ht="14.1" customHeight="1">
      <c r="A25" s="329" t="s">
        <v>384</v>
      </c>
      <c r="B25" s="331" t="s">
        <v>45</v>
      </c>
      <c r="C25" s="430">
        <f t="shared" si="0"/>
        <v>8512.52</v>
      </c>
      <c r="D25" s="431">
        <v>5470.64</v>
      </c>
      <c r="E25" s="429"/>
      <c r="F25" s="429"/>
      <c r="G25" s="429">
        <v>3041.88</v>
      </c>
      <c r="H25" s="429"/>
    </row>
    <row r="26" spans="1:8" ht="14.1" customHeight="1">
      <c r="A26" s="329" t="s">
        <v>385</v>
      </c>
      <c r="B26" s="331" t="s">
        <v>386</v>
      </c>
      <c r="C26" s="430">
        <f t="shared" si="0"/>
        <v>0</v>
      </c>
      <c r="D26" s="431"/>
      <c r="E26" s="429"/>
      <c r="F26" s="429"/>
      <c r="G26" s="429"/>
      <c r="H26" s="429"/>
    </row>
    <row r="27" spans="1:8" ht="14.1" customHeight="1">
      <c r="A27" s="329" t="s">
        <v>387</v>
      </c>
      <c r="B27" s="331" t="s">
        <v>388</v>
      </c>
      <c r="C27" s="430">
        <f t="shared" si="0"/>
        <v>186.68</v>
      </c>
      <c r="D27" s="431">
        <v>186.68</v>
      </c>
      <c r="E27" s="429"/>
      <c r="F27" s="429"/>
      <c r="G27" s="429"/>
      <c r="H27" s="429"/>
    </row>
    <row r="28" spans="1:8">
      <c r="A28" s="329" t="s">
        <v>389</v>
      </c>
      <c r="B28" s="331" t="s">
        <v>390</v>
      </c>
      <c r="C28" s="430">
        <f t="shared" si="0"/>
        <v>36.83</v>
      </c>
      <c r="D28" s="431">
        <v>36.83</v>
      </c>
      <c r="E28" s="429"/>
      <c r="F28" s="429"/>
      <c r="G28" s="429"/>
      <c r="H28" s="429"/>
    </row>
    <row r="29" spans="1:8">
      <c r="A29" s="329" t="s">
        <v>391</v>
      </c>
      <c r="B29" s="331" t="s">
        <v>392</v>
      </c>
      <c r="C29" s="430">
        <f t="shared" si="0"/>
        <v>0</v>
      </c>
      <c r="D29" s="431"/>
      <c r="E29" s="429"/>
      <c r="F29" s="429"/>
      <c r="G29" s="429"/>
      <c r="H29" s="429"/>
    </row>
    <row r="30" spans="1:8">
      <c r="A30" s="329" t="s">
        <v>393</v>
      </c>
      <c r="B30" s="331" t="s">
        <v>50</v>
      </c>
      <c r="C30" s="430">
        <f t="shared" si="0"/>
        <v>66.78</v>
      </c>
      <c r="D30" s="431">
        <v>66.78</v>
      </c>
      <c r="E30" s="429"/>
      <c r="F30" s="429"/>
      <c r="G30" s="429"/>
      <c r="H30" s="429"/>
    </row>
    <row r="31" spans="1:8">
      <c r="A31" s="329" t="s">
        <v>394</v>
      </c>
      <c r="B31" s="331" t="s">
        <v>51</v>
      </c>
      <c r="C31" s="430">
        <f t="shared" si="0"/>
        <v>0</v>
      </c>
      <c r="D31" s="431"/>
      <c r="E31" s="429"/>
      <c r="F31" s="429"/>
      <c r="G31" s="429"/>
      <c r="H31" s="429"/>
    </row>
    <row r="32" spans="1:8">
      <c r="A32" s="329" t="s">
        <v>395</v>
      </c>
      <c r="B32" s="332" t="s">
        <v>396</v>
      </c>
      <c r="C32" s="430">
        <f t="shared" si="0"/>
        <v>0</v>
      </c>
      <c r="D32" s="431"/>
      <c r="E32" s="429"/>
      <c r="F32" s="429"/>
      <c r="G32" s="429"/>
      <c r="H32" s="429"/>
    </row>
    <row r="33" spans="1:8">
      <c r="A33" s="329" t="s">
        <v>397</v>
      </c>
      <c r="B33" s="331" t="s">
        <v>398</v>
      </c>
      <c r="C33" s="430">
        <f t="shared" si="0"/>
        <v>0</v>
      </c>
      <c r="D33" s="431"/>
      <c r="E33" s="429"/>
      <c r="F33" s="429"/>
      <c r="G33" s="429"/>
      <c r="H33" s="429"/>
    </row>
    <row r="34" spans="1:8">
      <c r="A34" s="329" t="s">
        <v>399</v>
      </c>
      <c r="B34" s="331" t="s">
        <v>54</v>
      </c>
      <c r="C34" s="430">
        <f t="shared" si="0"/>
        <v>192.28</v>
      </c>
      <c r="D34" s="431">
        <v>192.28</v>
      </c>
      <c r="E34" s="429"/>
      <c r="F34" s="429"/>
      <c r="G34" s="429"/>
      <c r="H34" s="429"/>
    </row>
    <row r="35" spans="1:8">
      <c r="A35" s="422" t="s">
        <v>400</v>
      </c>
      <c r="B35" s="331" t="s">
        <v>56</v>
      </c>
      <c r="C35" s="430">
        <f>(D35+E35+F35+G35+H35)</f>
        <v>1665.9099999999999</v>
      </c>
      <c r="D35" s="431">
        <f>(D37+D38+D39+D40)</f>
        <v>1665.9099999999999</v>
      </c>
      <c r="E35" s="429">
        <f>(E37+E38+E39+E40)</f>
        <v>0</v>
      </c>
      <c r="F35" s="429">
        <f>(F37+F38+F39+F40)</f>
        <v>0</v>
      </c>
      <c r="G35" s="429">
        <f>(G37+G38+G39+G40)</f>
        <v>0</v>
      </c>
      <c r="H35" s="429">
        <f>(H37+H38+H39+H40)</f>
        <v>0</v>
      </c>
    </row>
    <row r="36" spans="1:8">
      <c r="A36" s="422"/>
      <c r="B36" s="330" t="s">
        <v>378</v>
      </c>
      <c r="C36" s="430"/>
      <c r="D36" s="431"/>
      <c r="E36" s="429"/>
      <c r="F36" s="429"/>
      <c r="G36" s="429"/>
      <c r="H36" s="429"/>
    </row>
    <row r="37" spans="1:8">
      <c r="A37" s="422"/>
      <c r="B37" s="331" t="s">
        <v>401</v>
      </c>
      <c r="C37" s="430">
        <f t="shared" ref="C37:C47" si="2">(D37+E37+F37+G37+H37)</f>
        <v>583.96</v>
      </c>
      <c r="D37" s="431">
        <v>583.96</v>
      </c>
      <c r="E37" s="429"/>
      <c r="F37" s="429"/>
      <c r="G37" s="429"/>
      <c r="H37" s="429"/>
    </row>
    <row r="38" spans="1:8">
      <c r="A38" s="422"/>
      <c r="B38" s="331" t="s">
        <v>402</v>
      </c>
      <c r="C38" s="430">
        <f t="shared" si="2"/>
        <v>549.67999999999995</v>
      </c>
      <c r="D38" s="431">
        <v>549.67999999999995</v>
      </c>
      <c r="E38" s="429"/>
      <c r="F38" s="429"/>
      <c r="G38" s="429"/>
      <c r="H38" s="429"/>
    </row>
    <row r="39" spans="1:8">
      <c r="A39" s="422"/>
      <c r="B39" s="331" t="s">
        <v>403</v>
      </c>
      <c r="C39" s="430">
        <f t="shared" si="2"/>
        <v>328.97</v>
      </c>
      <c r="D39" s="431">
        <v>328.97</v>
      </c>
      <c r="E39" s="429"/>
      <c r="F39" s="429"/>
      <c r="G39" s="429"/>
      <c r="H39" s="429"/>
    </row>
    <row r="40" spans="1:8">
      <c r="A40" s="422"/>
      <c r="B40" s="331" t="s">
        <v>404</v>
      </c>
      <c r="C40" s="430">
        <f t="shared" si="2"/>
        <v>203.3</v>
      </c>
      <c r="D40" s="431">
        <v>203.3</v>
      </c>
      <c r="E40" s="429"/>
      <c r="F40" s="429"/>
      <c r="G40" s="429"/>
      <c r="H40" s="429"/>
    </row>
    <row r="41" spans="1:8" ht="24">
      <c r="A41" s="422" t="s">
        <v>405</v>
      </c>
      <c r="B41" s="331" t="s">
        <v>57</v>
      </c>
      <c r="C41" s="428">
        <f t="shared" si="2"/>
        <v>0</v>
      </c>
      <c r="D41" s="431"/>
      <c r="E41" s="429"/>
      <c r="F41" s="429"/>
      <c r="G41" s="429"/>
      <c r="H41" s="429"/>
    </row>
    <row r="42" spans="1:8">
      <c r="A42" s="422" t="s">
        <v>406</v>
      </c>
      <c r="B42" s="331" t="s">
        <v>58</v>
      </c>
      <c r="C42" s="428">
        <f t="shared" si="2"/>
        <v>0</v>
      </c>
      <c r="D42" s="429"/>
      <c r="E42" s="429"/>
      <c r="F42" s="429"/>
      <c r="G42" s="429"/>
      <c r="H42" s="429"/>
    </row>
    <row r="43" spans="1:8">
      <c r="A43" s="329" t="s">
        <v>407</v>
      </c>
      <c r="B43" s="331" t="s">
        <v>59</v>
      </c>
      <c r="C43" s="428">
        <f t="shared" si="2"/>
        <v>109.02</v>
      </c>
      <c r="D43" s="429">
        <v>96.03</v>
      </c>
      <c r="E43" s="429"/>
      <c r="F43" s="429">
        <v>12.99</v>
      </c>
      <c r="G43" s="429"/>
      <c r="H43" s="429"/>
    </row>
    <row r="44" spans="1:8">
      <c r="A44" s="422" t="s">
        <v>408</v>
      </c>
      <c r="B44" s="333" t="s">
        <v>110</v>
      </c>
      <c r="C44" s="430">
        <f t="shared" si="2"/>
        <v>898.2</v>
      </c>
      <c r="D44" s="431">
        <v>898.2</v>
      </c>
      <c r="E44" s="429"/>
      <c r="F44" s="429"/>
      <c r="G44" s="429"/>
      <c r="H44" s="429"/>
    </row>
    <row r="45" spans="1:8">
      <c r="A45" s="422"/>
      <c r="B45" s="330"/>
      <c r="C45" s="428">
        <f t="shared" si="2"/>
        <v>0</v>
      </c>
      <c r="D45" s="429"/>
      <c r="E45" s="429"/>
      <c r="F45" s="429"/>
      <c r="G45" s="429"/>
      <c r="H45" s="429"/>
    </row>
    <row r="46" spans="1:8">
      <c r="A46" s="329"/>
      <c r="B46" s="330"/>
      <c r="C46" s="428">
        <f t="shared" si="2"/>
        <v>0</v>
      </c>
      <c r="D46" s="429"/>
      <c r="E46" s="429"/>
      <c r="F46" s="429"/>
      <c r="G46" s="429"/>
      <c r="H46" s="429"/>
    </row>
    <row r="47" spans="1:8">
      <c r="A47" s="334"/>
      <c r="B47" s="335" t="s">
        <v>409</v>
      </c>
      <c r="C47" s="430">
        <f t="shared" si="2"/>
        <v>80068.180000000008</v>
      </c>
      <c r="D47" s="430">
        <f>(D20+D23+D24+D44+D45+D46)</f>
        <v>61081.87</v>
      </c>
      <c r="E47" s="428">
        <f t="shared" ref="E47:H47" si="3">(E20+E23+E24+E44+E45+E46)</f>
        <v>0</v>
      </c>
      <c r="F47" s="428">
        <f t="shared" si="3"/>
        <v>15944.43</v>
      </c>
      <c r="G47" s="428">
        <f t="shared" si="3"/>
        <v>3041.88</v>
      </c>
      <c r="H47" s="428">
        <f t="shared" si="3"/>
        <v>0</v>
      </c>
    </row>
    <row r="49" spans="1:8">
      <c r="A49" s="209" t="s">
        <v>228</v>
      </c>
      <c r="C49" s="547"/>
      <c r="D49" s="547"/>
      <c r="F49" s="547" t="s">
        <v>229</v>
      </c>
      <c r="G49" s="547"/>
      <c r="H49" s="547"/>
    </row>
    <row r="50" spans="1:8">
      <c r="C50" s="616" t="s">
        <v>410</v>
      </c>
      <c r="D50" s="616"/>
      <c r="E50" s="617" t="s">
        <v>411</v>
      </c>
      <c r="F50" s="617"/>
      <c r="G50" s="617"/>
      <c r="H50" s="617"/>
    </row>
    <row r="51" spans="1:8">
      <c r="C51" s="328"/>
      <c r="D51" s="328"/>
      <c r="E51" s="328"/>
      <c r="F51" s="328"/>
      <c r="G51" s="328"/>
      <c r="H51" s="328"/>
    </row>
    <row r="52" spans="1:8">
      <c r="A52" s="540" t="s">
        <v>320</v>
      </c>
      <c r="B52" s="540"/>
      <c r="C52" s="547"/>
      <c r="D52" s="547"/>
      <c r="F52" s="538" t="s">
        <v>234</v>
      </c>
      <c r="G52" s="547"/>
      <c r="H52" s="547"/>
    </row>
    <row r="53" spans="1:8">
      <c r="C53" s="616" t="s">
        <v>410</v>
      </c>
      <c r="D53" s="616"/>
      <c r="E53" s="617" t="s">
        <v>411</v>
      </c>
      <c r="F53" s="617"/>
      <c r="G53" s="617"/>
      <c r="H53" s="617"/>
    </row>
    <row r="54" spans="1:8">
      <c r="C54" s="328"/>
      <c r="D54" s="328"/>
      <c r="E54" s="328"/>
      <c r="F54" s="328"/>
      <c r="G54" s="618"/>
      <c r="H54" s="618"/>
    </row>
  </sheetData>
  <mergeCells count="29">
    <mergeCell ref="A9:D9"/>
    <mergeCell ref="E2:H2"/>
    <mergeCell ref="E3:H3"/>
    <mergeCell ref="E4:H4"/>
    <mergeCell ref="E5:H5"/>
    <mergeCell ref="E6:H6"/>
    <mergeCell ref="A11:G11"/>
    <mergeCell ref="F13:H13"/>
    <mergeCell ref="C14:E14"/>
    <mergeCell ref="G14:H14"/>
    <mergeCell ref="A15:A19"/>
    <mergeCell ref="B15:B19"/>
    <mergeCell ref="C15:C19"/>
    <mergeCell ref="D15:H15"/>
    <mergeCell ref="D16:D18"/>
    <mergeCell ref="E16:E18"/>
    <mergeCell ref="G54:H54"/>
    <mergeCell ref="F16:F18"/>
    <mergeCell ref="G16:G18"/>
    <mergeCell ref="H16:H18"/>
    <mergeCell ref="C49:D49"/>
    <mergeCell ref="F49:H49"/>
    <mergeCell ref="C50:D50"/>
    <mergeCell ref="E50:H50"/>
    <mergeCell ref="A52:B52"/>
    <mergeCell ref="C52:D52"/>
    <mergeCell ref="F52:H52"/>
    <mergeCell ref="C53:D53"/>
    <mergeCell ref="E53:H53"/>
  </mergeCells>
  <pageMargins left="7.874015748031496E-2" right="7.874015748031496E-2" top="7.874015748031496E-2" bottom="7.874015748031496E-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14</vt:i4>
      </vt:variant>
    </vt:vector>
  </HeadingPairs>
  <TitlesOfParts>
    <vt:vector size="14" baseType="lpstr">
      <vt:lpstr>Forma Nr. Visų programų bendra</vt:lpstr>
      <vt:lpstr>Forma Nr.2 SB Bendra</vt:lpstr>
      <vt:lpstr>Forma Nr.2 SB</vt:lpstr>
      <vt:lpstr>Forma Nr.2 SB 1.4.4.28</vt:lpstr>
      <vt:lpstr>Forma Nr.2 S</vt:lpstr>
      <vt:lpstr>Forma Nr.2 VBD</vt:lpstr>
      <vt:lpstr>Forma Nr. 2 ML</vt:lpstr>
      <vt:lpstr>Forma Nr. B-2</vt:lpstr>
      <vt:lpstr>Gautų FS pažyma</vt:lpstr>
      <vt:lpstr>Sukauptos FS</vt:lpstr>
      <vt:lpstr>Forma S7</vt:lpstr>
      <vt:lpstr>Pažyma apie pajamas ir nuomą</vt:lpstr>
      <vt:lpstr>9 priedas</vt:lpstr>
      <vt:lpstr>Pažyma prie 9 priedo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user</cp:lastModifiedBy>
  <cp:lastPrinted>2020-10-08T13:21:58Z</cp:lastPrinted>
  <dcterms:created xsi:type="dcterms:W3CDTF">2019-01-14T20:28:53Z</dcterms:created>
  <dcterms:modified xsi:type="dcterms:W3CDTF">2020-10-09T04:46:21Z</dcterms:modified>
</cp:coreProperties>
</file>