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6AB6F99-D855-4FAC-B8CA-5E8A5DCC314D}" xr6:coauthVersionLast="43" xr6:coauthVersionMax="43" xr10:uidLastSave="{00000000-0000-0000-0000-000000000000}"/>
  <bookViews>
    <workbookView xWindow="-120" yWindow="-120" windowWidth="21840" windowHeight="13140" firstSheet="5" activeTab="5" xr2:uid="{4ED1DE4B-A376-4B7E-A741-05ECF779A4BE}"/>
  </bookViews>
  <sheets>
    <sheet name="Forma Nr. 2 Bendra" sheetId="1" r:id="rId1"/>
    <sheet name="Forma Nr. 2 S" sheetId="2" r:id="rId2"/>
    <sheet name="Forma Nr. 2 SB" sheetId="3" r:id="rId3"/>
    <sheet name="Forma Nr. 2 ML" sheetId="4" r:id="rId4"/>
    <sheet name="Forma Nr. 4" sheetId="8" r:id="rId5"/>
    <sheet name="Pažyma prie 4 formos" sheetId="7" r:id="rId6"/>
    <sheet name="Pažyma apie pajama už paslaugas" sheetId="5" r:id="rId7"/>
    <sheet name="Forma Nr. S7" sheetId="6" r:id="rId8"/>
    <sheet name="Kontingentai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7" i="9" l="1"/>
  <c r="Q37" i="9"/>
  <c r="P37" i="9"/>
  <c r="O37" i="9"/>
  <c r="N37" i="9"/>
  <c r="M37" i="9"/>
  <c r="S37" i="9" s="1"/>
  <c r="K37" i="9"/>
  <c r="J37" i="9"/>
  <c r="I37" i="9"/>
  <c r="H37" i="9"/>
  <c r="L37" i="9" s="1"/>
  <c r="G37" i="9"/>
  <c r="F37" i="9"/>
  <c r="E37" i="9"/>
  <c r="D37" i="9"/>
  <c r="C37" i="9"/>
  <c r="B37" i="9"/>
  <c r="R36" i="9"/>
  <c r="Q36" i="9"/>
  <c r="P36" i="9"/>
  <c r="O36" i="9"/>
  <c r="N36" i="9"/>
  <c r="M36" i="9"/>
  <c r="S36" i="9" s="1"/>
  <c r="K36" i="9"/>
  <c r="J36" i="9"/>
  <c r="I36" i="9"/>
  <c r="H36" i="9"/>
  <c r="L36" i="9" s="1"/>
  <c r="G36" i="9"/>
  <c r="F36" i="9"/>
  <c r="E36" i="9"/>
  <c r="D36" i="9"/>
  <c r="C36" i="9"/>
  <c r="B36" i="9"/>
  <c r="R35" i="9"/>
  <c r="Q35" i="9"/>
  <c r="P35" i="9"/>
  <c r="O35" i="9"/>
  <c r="S35" i="9" s="1"/>
  <c r="N35" i="9"/>
  <c r="M35" i="9"/>
  <c r="K35" i="9"/>
  <c r="J35" i="9"/>
  <c r="I35" i="9"/>
  <c r="H35" i="9"/>
  <c r="L35" i="9" s="1"/>
  <c r="G35" i="9"/>
  <c r="F35" i="9"/>
  <c r="E35" i="9"/>
  <c r="D35" i="9"/>
  <c r="C35" i="9"/>
  <c r="B35" i="9"/>
  <c r="N34" i="9"/>
  <c r="M34" i="9"/>
  <c r="K34" i="9"/>
  <c r="J34" i="9"/>
  <c r="I34" i="9"/>
  <c r="H34" i="9"/>
  <c r="L34" i="9" s="1"/>
  <c r="G34" i="9"/>
  <c r="F34" i="9"/>
  <c r="E34" i="9"/>
  <c r="D34" i="9"/>
  <c r="C34" i="9"/>
  <c r="B34" i="9"/>
  <c r="R33" i="9"/>
  <c r="Q33" i="9"/>
  <c r="P33" i="9"/>
  <c r="O33" i="9"/>
  <c r="N33" i="9"/>
  <c r="S33" i="9" s="1"/>
  <c r="M33" i="9"/>
  <c r="K33" i="9"/>
  <c r="J33" i="9"/>
  <c r="I33" i="9"/>
  <c r="H33" i="9"/>
  <c r="L33" i="9" s="1"/>
  <c r="G33" i="9"/>
  <c r="F33" i="9"/>
  <c r="E33" i="9"/>
  <c r="D33" i="9"/>
  <c r="C33" i="9"/>
  <c r="B33" i="9"/>
  <c r="N32" i="9"/>
  <c r="M32" i="9"/>
  <c r="K32" i="9"/>
  <c r="J32" i="9"/>
  <c r="I32" i="9"/>
  <c r="H32" i="9"/>
  <c r="L32" i="9" s="1"/>
  <c r="G32" i="9"/>
  <c r="F32" i="9"/>
  <c r="E32" i="9"/>
  <c r="D32" i="9"/>
  <c r="C32" i="9"/>
  <c r="B32" i="9"/>
  <c r="S31" i="9"/>
  <c r="L31" i="9"/>
  <c r="S30" i="9"/>
  <c r="L30" i="9"/>
  <c r="S29" i="9"/>
  <c r="L29" i="9"/>
  <c r="S28" i="9"/>
  <c r="L28" i="9"/>
  <c r="S27" i="9"/>
  <c r="L27" i="9"/>
  <c r="S26" i="9"/>
  <c r="L26" i="9"/>
  <c r="S25" i="9"/>
  <c r="L25" i="9"/>
  <c r="S24" i="9"/>
  <c r="L24" i="9"/>
  <c r="S23" i="9"/>
  <c r="L23" i="9"/>
  <c r="R22" i="9"/>
  <c r="R34" i="9" s="1"/>
  <c r="Q22" i="9"/>
  <c r="Q34" i="9" s="1"/>
  <c r="P22" i="9"/>
  <c r="P34" i="9" s="1"/>
  <c r="O22" i="9"/>
  <c r="O34" i="9" s="1"/>
  <c r="L22" i="9"/>
  <c r="S21" i="9"/>
  <c r="L21" i="9"/>
  <c r="S20" i="9"/>
  <c r="L20" i="9"/>
  <c r="S34" i="9" l="1"/>
  <c r="R32" i="9"/>
  <c r="P32" i="9"/>
  <c r="S22" i="9"/>
  <c r="O32" i="9"/>
  <c r="S32" i="9" s="1"/>
  <c r="Q32" i="9"/>
  <c r="J174" i="8"/>
  <c r="I174" i="8"/>
  <c r="L156" i="8"/>
  <c r="J156" i="8"/>
  <c r="J153" i="8" s="1"/>
  <c r="I156" i="8"/>
  <c r="L154" i="8"/>
  <c r="L153" i="8" s="1"/>
  <c r="J154" i="8"/>
  <c r="I154" i="8"/>
  <c r="I153" i="8" s="1"/>
  <c r="L148" i="8"/>
  <c r="J148" i="8"/>
  <c r="I148" i="8"/>
  <c r="L142" i="8"/>
  <c r="J142" i="8"/>
  <c r="I142" i="8"/>
  <c r="L138" i="8"/>
  <c r="J138" i="8"/>
  <c r="I138" i="8"/>
  <c r="I135" i="8" s="1"/>
  <c r="I134" i="8" s="1"/>
  <c r="I133" i="8" s="1"/>
  <c r="L136" i="8"/>
  <c r="J136" i="8"/>
  <c r="J135" i="8" s="1"/>
  <c r="I136" i="8"/>
  <c r="L135" i="8"/>
  <c r="L129" i="8"/>
  <c r="J129" i="8"/>
  <c r="J128" i="8" s="1"/>
  <c r="I129" i="8"/>
  <c r="L128" i="8"/>
  <c r="L123" i="8" s="1"/>
  <c r="L120" i="8" s="1"/>
  <c r="I128" i="8"/>
  <c r="L124" i="8"/>
  <c r="J124" i="8"/>
  <c r="J123" i="8" s="1"/>
  <c r="I124" i="8"/>
  <c r="I123" i="8"/>
  <c r="I120" i="8" s="1"/>
  <c r="L121" i="8"/>
  <c r="J121" i="8"/>
  <c r="J120" i="8" s="1"/>
  <c r="I121" i="8"/>
  <c r="L118" i="8"/>
  <c r="J118" i="8"/>
  <c r="J113" i="8" s="1"/>
  <c r="I118" i="8"/>
  <c r="L114" i="8"/>
  <c r="L113" i="8" s="1"/>
  <c r="J114" i="8"/>
  <c r="I114" i="8"/>
  <c r="I113" i="8" s="1"/>
  <c r="L110" i="8"/>
  <c r="J110" i="8"/>
  <c r="I110" i="8"/>
  <c r="L106" i="8"/>
  <c r="J106" i="8"/>
  <c r="J102" i="8" s="1"/>
  <c r="I106" i="8"/>
  <c r="L103" i="8"/>
  <c r="L102" i="8" s="1"/>
  <c r="J103" i="8"/>
  <c r="I103" i="8"/>
  <c r="I102" i="8" s="1"/>
  <c r="L100" i="8"/>
  <c r="J100" i="8"/>
  <c r="I100" i="8"/>
  <c r="L98" i="8"/>
  <c r="J98" i="8"/>
  <c r="I98" i="8"/>
  <c r="L96" i="8"/>
  <c r="J96" i="8"/>
  <c r="I96" i="8"/>
  <c r="L94" i="8"/>
  <c r="J94" i="8"/>
  <c r="I94" i="8"/>
  <c r="L91" i="8"/>
  <c r="L90" i="8" s="1"/>
  <c r="J91" i="8"/>
  <c r="I91" i="8"/>
  <c r="I90" i="8" s="1"/>
  <c r="J90" i="8"/>
  <c r="L85" i="8"/>
  <c r="J85" i="8"/>
  <c r="I85" i="8"/>
  <c r="L82" i="8"/>
  <c r="J82" i="8"/>
  <c r="I82" i="8"/>
  <c r="L79" i="8"/>
  <c r="L78" i="8" s="1"/>
  <c r="J79" i="8"/>
  <c r="I79" i="8"/>
  <c r="I78" i="8" s="1"/>
  <c r="J78" i="8"/>
  <c r="L74" i="8"/>
  <c r="L73" i="8" s="1"/>
  <c r="J74" i="8"/>
  <c r="I74" i="8"/>
  <c r="I73" i="8" s="1"/>
  <c r="J73" i="8"/>
  <c r="L71" i="8"/>
  <c r="J71" i="8"/>
  <c r="I71" i="8"/>
  <c r="L70" i="8"/>
  <c r="J70" i="8"/>
  <c r="I70" i="8"/>
  <c r="L66" i="8"/>
  <c r="J66" i="8"/>
  <c r="I66" i="8"/>
  <c r="L62" i="8"/>
  <c r="J62" i="8"/>
  <c r="I62" i="8"/>
  <c r="L58" i="8"/>
  <c r="L57" i="8" s="1"/>
  <c r="L56" i="8" s="1"/>
  <c r="J58" i="8"/>
  <c r="I58" i="8"/>
  <c r="I57" i="8" s="1"/>
  <c r="I56" i="8" s="1"/>
  <c r="J57" i="8"/>
  <c r="J56" i="8" s="1"/>
  <c r="J31" i="8" s="1"/>
  <c r="L40" i="8"/>
  <c r="K40" i="8"/>
  <c r="J40" i="8"/>
  <c r="I40" i="8"/>
  <c r="I39" i="8" s="1"/>
  <c r="L39" i="8"/>
  <c r="K39" i="8"/>
  <c r="J39" i="8"/>
  <c r="L37" i="8"/>
  <c r="J37" i="8"/>
  <c r="I37" i="8"/>
  <c r="K33" i="8"/>
  <c r="J33" i="8"/>
  <c r="I33" i="8"/>
  <c r="L32" i="8"/>
  <c r="K32" i="8"/>
  <c r="K31" i="8" s="1"/>
  <c r="K167" i="8" s="1"/>
  <c r="J32" i="8"/>
  <c r="I32" i="8"/>
  <c r="L134" i="8" l="1"/>
  <c r="L133" i="8" s="1"/>
  <c r="I31" i="8"/>
  <c r="I167" i="8" s="1"/>
  <c r="L31" i="8"/>
  <c r="J134" i="8"/>
  <c r="J133" i="8" s="1"/>
  <c r="J167" i="8" s="1"/>
  <c r="H94" i="7"/>
  <c r="G94" i="7"/>
  <c r="F94" i="7"/>
  <c r="E94" i="7"/>
  <c r="D94" i="7"/>
  <c r="C94" i="7" s="1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G73" i="7"/>
  <c r="C67" i="7"/>
  <c r="C66" i="7"/>
  <c r="C65" i="7"/>
  <c r="C64" i="7"/>
  <c r="C63" i="7"/>
  <c r="C62" i="7"/>
  <c r="C61" i="7"/>
  <c r="C60" i="7"/>
  <c r="C50" i="7" s="1"/>
  <c r="C59" i="7"/>
  <c r="C58" i="7"/>
  <c r="C56" i="7"/>
  <c r="C55" i="7"/>
  <c r="C54" i="7"/>
  <c r="C53" i="7"/>
  <c r="C52" i="7"/>
  <c r="C51" i="7"/>
  <c r="I50" i="7"/>
  <c r="H50" i="7"/>
  <c r="G50" i="7"/>
  <c r="F50" i="7"/>
  <c r="E50" i="7"/>
  <c r="D50" i="7"/>
  <c r="C49" i="7"/>
  <c r="C48" i="7"/>
  <c r="C47" i="7"/>
  <c r="C46" i="7"/>
  <c r="C44" i="7" s="1"/>
  <c r="I44" i="7"/>
  <c r="I73" i="7" s="1"/>
  <c r="H44" i="7"/>
  <c r="H73" i="7" s="1"/>
  <c r="G44" i="7"/>
  <c r="F44" i="7"/>
  <c r="F73" i="7" s="1"/>
  <c r="E44" i="7"/>
  <c r="E73" i="7" s="1"/>
  <c r="D44" i="7"/>
  <c r="D73" i="7" s="1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73" i="7" s="1"/>
  <c r="C25" i="7"/>
  <c r="C24" i="7"/>
  <c r="C23" i="7"/>
  <c r="L167" i="8" l="1"/>
  <c r="G27" i="6"/>
  <c r="F27" i="6"/>
  <c r="E27" i="6"/>
  <c r="D27" i="6"/>
  <c r="H23" i="6"/>
  <c r="H27" i="6" s="1"/>
  <c r="H22" i="6"/>
  <c r="L27" i="5" l="1"/>
  <c r="J27" i="5"/>
  <c r="H27" i="5"/>
  <c r="F27" i="5"/>
  <c r="E27" i="5"/>
  <c r="N26" i="5"/>
  <c r="N25" i="5"/>
  <c r="N24" i="5"/>
  <c r="N23" i="5"/>
  <c r="N22" i="5"/>
  <c r="N29" i="5" s="1"/>
  <c r="L356" i="4" l="1"/>
  <c r="K356" i="4"/>
  <c r="J356" i="4"/>
  <c r="I356" i="4"/>
  <c r="L355" i="4"/>
  <c r="K355" i="4"/>
  <c r="J355" i="4"/>
  <c r="I355" i="4"/>
  <c r="L353" i="4"/>
  <c r="K353" i="4"/>
  <c r="J353" i="4"/>
  <c r="I353" i="4"/>
  <c r="L352" i="4"/>
  <c r="K352" i="4"/>
  <c r="J352" i="4"/>
  <c r="I352" i="4"/>
  <c r="L350" i="4"/>
  <c r="K350" i="4"/>
  <c r="J350" i="4"/>
  <c r="I350" i="4"/>
  <c r="L349" i="4"/>
  <c r="K349" i="4"/>
  <c r="J349" i="4"/>
  <c r="I349" i="4"/>
  <c r="L346" i="4"/>
  <c r="K346" i="4"/>
  <c r="J346" i="4"/>
  <c r="I346" i="4"/>
  <c r="L345" i="4"/>
  <c r="K345" i="4"/>
  <c r="J345" i="4"/>
  <c r="I345" i="4"/>
  <c r="L342" i="4"/>
  <c r="K342" i="4"/>
  <c r="J342" i="4"/>
  <c r="I342" i="4"/>
  <c r="L341" i="4"/>
  <c r="K341" i="4"/>
  <c r="J341" i="4"/>
  <c r="I341" i="4"/>
  <c r="L338" i="4"/>
  <c r="K338" i="4"/>
  <c r="J338" i="4"/>
  <c r="I338" i="4"/>
  <c r="L337" i="4"/>
  <c r="K337" i="4"/>
  <c r="J337" i="4"/>
  <c r="I337" i="4"/>
  <c r="L334" i="4"/>
  <c r="K334" i="4"/>
  <c r="J334" i="4"/>
  <c r="I334" i="4"/>
  <c r="L331" i="4"/>
  <c r="K331" i="4"/>
  <c r="J331" i="4"/>
  <c r="I331" i="4"/>
  <c r="L329" i="4"/>
  <c r="K329" i="4"/>
  <c r="J329" i="4"/>
  <c r="I329" i="4"/>
  <c r="L328" i="4"/>
  <c r="K328" i="4"/>
  <c r="J328" i="4"/>
  <c r="I328" i="4"/>
  <c r="L327" i="4"/>
  <c r="K327" i="4"/>
  <c r="J327" i="4"/>
  <c r="I327" i="4"/>
  <c r="L324" i="4"/>
  <c r="K324" i="4"/>
  <c r="J324" i="4"/>
  <c r="I324" i="4"/>
  <c r="L323" i="4"/>
  <c r="K323" i="4"/>
  <c r="J323" i="4"/>
  <c r="I323" i="4"/>
  <c r="L321" i="4"/>
  <c r="K321" i="4"/>
  <c r="J321" i="4"/>
  <c r="I321" i="4"/>
  <c r="L320" i="4"/>
  <c r="K320" i="4"/>
  <c r="J320" i="4"/>
  <c r="I320" i="4"/>
  <c r="L318" i="4"/>
  <c r="K318" i="4"/>
  <c r="J318" i="4"/>
  <c r="I318" i="4"/>
  <c r="L317" i="4"/>
  <c r="K317" i="4"/>
  <c r="J317" i="4"/>
  <c r="I317" i="4"/>
  <c r="L314" i="4"/>
  <c r="K314" i="4"/>
  <c r="J314" i="4"/>
  <c r="I314" i="4"/>
  <c r="L313" i="4"/>
  <c r="K313" i="4"/>
  <c r="J313" i="4"/>
  <c r="I313" i="4"/>
  <c r="L310" i="4"/>
  <c r="K310" i="4"/>
  <c r="J310" i="4"/>
  <c r="I310" i="4"/>
  <c r="L309" i="4"/>
  <c r="K309" i="4"/>
  <c r="J309" i="4"/>
  <c r="I309" i="4"/>
  <c r="L306" i="4"/>
  <c r="K306" i="4"/>
  <c r="J306" i="4"/>
  <c r="I306" i="4"/>
  <c r="L305" i="4"/>
  <c r="K305" i="4"/>
  <c r="J305" i="4"/>
  <c r="I305" i="4"/>
  <c r="L302" i="4"/>
  <c r="K302" i="4"/>
  <c r="J302" i="4"/>
  <c r="I302" i="4"/>
  <c r="L299" i="4"/>
  <c r="K299" i="4"/>
  <c r="J299" i="4"/>
  <c r="I299" i="4"/>
  <c r="L297" i="4"/>
  <c r="K297" i="4"/>
  <c r="J297" i="4"/>
  <c r="I297" i="4"/>
  <c r="L296" i="4"/>
  <c r="K296" i="4"/>
  <c r="J296" i="4"/>
  <c r="I296" i="4"/>
  <c r="L295" i="4"/>
  <c r="K295" i="4"/>
  <c r="J295" i="4"/>
  <c r="I295" i="4"/>
  <c r="L294" i="4"/>
  <c r="K294" i="4"/>
  <c r="J294" i="4"/>
  <c r="I294" i="4"/>
  <c r="L291" i="4"/>
  <c r="K291" i="4"/>
  <c r="J291" i="4"/>
  <c r="I291" i="4"/>
  <c r="L290" i="4"/>
  <c r="K290" i="4"/>
  <c r="J290" i="4"/>
  <c r="I290" i="4"/>
  <c r="L288" i="4"/>
  <c r="K288" i="4"/>
  <c r="J288" i="4"/>
  <c r="I288" i="4"/>
  <c r="L287" i="4"/>
  <c r="K287" i="4"/>
  <c r="J287" i="4"/>
  <c r="I287" i="4"/>
  <c r="L285" i="4"/>
  <c r="K285" i="4"/>
  <c r="J285" i="4"/>
  <c r="I285" i="4"/>
  <c r="L284" i="4"/>
  <c r="K284" i="4"/>
  <c r="J284" i="4"/>
  <c r="I284" i="4"/>
  <c r="L281" i="4"/>
  <c r="K281" i="4"/>
  <c r="J281" i="4"/>
  <c r="I281" i="4"/>
  <c r="L280" i="4"/>
  <c r="K280" i="4"/>
  <c r="J280" i="4"/>
  <c r="I280" i="4"/>
  <c r="L277" i="4"/>
  <c r="K277" i="4"/>
  <c r="J277" i="4"/>
  <c r="I277" i="4"/>
  <c r="L276" i="4"/>
  <c r="K276" i="4"/>
  <c r="J276" i="4"/>
  <c r="I276" i="4"/>
  <c r="L273" i="4"/>
  <c r="K273" i="4"/>
  <c r="J273" i="4"/>
  <c r="I273" i="4"/>
  <c r="L272" i="4"/>
  <c r="K272" i="4"/>
  <c r="J272" i="4"/>
  <c r="I272" i="4"/>
  <c r="L269" i="4"/>
  <c r="K269" i="4"/>
  <c r="J269" i="4"/>
  <c r="I269" i="4"/>
  <c r="L266" i="4"/>
  <c r="K266" i="4"/>
  <c r="J266" i="4"/>
  <c r="I266" i="4"/>
  <c r="L264" i="4"/>
  <c r="K264" i="4"/>
  <c r="J264" i="4"/>
  <c r="I264" i="4"/>
  <c r="L263" i="4"/>
  <c r="K263" i="4"/>
  <c r="J263" i="4"/>
  <c r="I263" i="4"/>
  <c r="L262" i="4"/>
  <c r="K262" i="4"/>
  <c r="J262" i="4"/>
  <c r="I262" i="4"/>
  <c r="L259" i="4"/>
  <c r="K259" i="4"/>
  <c r="J259" i="4"/>
  <c r="I259" i="4"/>
  <c r="L258" i="4"/>
  <c r="K258" i="4"/>
  <c r="J258" i="4"/>
  <c r="I258" i="4"/>
  <c r="L256" i="4"/>
  <c r="K256" i="4"/>
  <c r="J256" i="4"/>
  <c r="I256" i="4"/>
  <c r="I255" i="4" s="1"/>
  <c r="L255" i="4"/>
  <c r="K255" i="4"/>
  <c r="J255" i="4"/>
  <c r="L253" i="4"/>
  <c r="K253" i="4"/>
  <c r="J253" i="4"/>
  <c r="I253" i="4"/>
  <c r="L252" i="4"/>
  <c r="K252" i="4"/>
  <c r="J252" i="4"/>
  <c r="I252" i="4"/>
  <c r="L249" i="4"/>
  <c r="K249" i="4"/>
  <c r="J249" i="4"/>
  <c r="I249" i="4"/>
  <c r="L248" i="4"/>
  <c r="K248" i="4"/>
  <c r="J248" i="4"/>
  <c r="I248" i="4"/>
  <c r="L245" i="4"/>
  <c r="K245" i="4"/>
  <c r="J245" i="4"/>
  <c r="I245" i="4"/>
  <c r="L244" i="4"/>
  <c r="K244" i="4"/>
  <c r="J244" i="4"/>
  <c r="I244" i="4"/>
  <c r="L241" i="4"/>
  <c r="K241" i="4"/>
  <c r="J241" i="4"/>
  <c r="I241" i="4"/>
  <c r="L240" i="4"/>
  <c r="K240" i="4"/>
  <c r="J240" i="4"/>
  <c r="I240" i="4"/>
  <c r="L237" i="4"/>
  <c r="K237" i="4"/>
  <c r="J237" i="4"/>
  <c r="I237" i="4"/>
  <c r="L234" i="4"/>
  <c r="K234" i="4"/>
  <c r="J234" i="4"/>
  <c r="I234" i="4"/>
  <c r="L232" i="4"/>
  <c r="K232" i="4"/>
  <c r="J232" i="4"/>
  <c r="I232" i="4"/>
  <c r="I231" i="4" s="1"/>
  <c r="L231" i="4"/>
  <c r="K231" i="4"/>
  <c r="J231" i="4"/>
  <c r="L230" i="4"/>
  <c r="K230" i="4"/>
  <c r="J230" i="4"/>
  <c r="L229" i="4"/>
  <c r="K229" i="4"/>
  <c r="J229" i="4"/>
  <c r="L225" i="4"/>
  <c r="K225" i="4"/>
  <c r="J225" i="4"/>
  <c r="I225" i="4"/>
  <c r="I224" i="4" s="1"/>
  <c r="I223" i="4" s="1"/>
  <c r="L224" i="4"/>
  <c r="K224" i="4"/>
  <c r="J224" i="4"/>
  <c r="L223" i="4"/>
  <c r="K223" i="4"/>
  <c r="J223" i="4"/>
  <c r="L221" i="4"/>
  <c r="K221" i="4"/>
  <c r="J221" i="4"/>
  <c r="I221" i="4"/>
  <c r="I220" i="4" s="1"/>
  <c r="I219" i="4" s="1"/>
  <c r="L220" i="4"/>
  <c r="K220" i="4"/>
  <c r="J220" i="4"/>
  <c r="L219" i="4"/>
  <c r="K219" i="4"/>
  <c r="J219" i="4"/>
  <c r="L212" i="4"/>
  <c r="K212" i="4"/>
  <c r="J212" i="4"/>
  <c r="I212" i="4"/>
  <c r="I211" i="4" s="1"/>
  <c r="L211" i="4"/>
  <c r="K211" i="4"/>
  <c r="J211" i="4"/>
  <c r="L209" i="4"/>
  <c r="K209" i="4"/>
  <c r="J209" i="4"/>
  <c r="I209" i="4"/>
  <c r="I208" i="4" s="1"/>
  <c r="L208" i="4"/>
  <c r="K208" i="4"/>
  <c r="J208" i="4"/>
  <c r="L207" i="4"/>
  <c r="K207" i="4"/>
  <c r="J207" i="4"/>
  <c r="L202" i="4"/>
  <c r="K202" i="4"/>
  <c r="J202" i="4"/>
  <c r="I202" i="4"/>
  <c r="I201" i="4" s="1"/>
  <c r="I200" i="4" s="1"/>
  <c r="L201" i="4"/>
  <c r="K201" i="4"/>
  <c r="J201" i="4"/>
  <c r="L200" i="4"/>
  <c r="K200" i="4"/>
  <c r="J200" i="4"/>
  <c r="L198" i="4"/>
  <c r="K198" i="4"/>
  <c r="J198" i="4"/>
  <c r="I198" i="4"/>
  <c r="L197" i="4"/>
  <c r="K197" i="4"/>
  <c r="J197" i="4"/>
  <c r="I197" i="4"/>
  <c r="L193" i="4"/>
  <c r="K193" i="4"/>
  <c r="J193" i="4"/>
  <c r="I193" i="4"/>
  <c r="I192" i="4" s="1"/>
  <c r="L192" i="4"/>
  <c r="K192" i="4"/>
  <c r="J192" i="4"/>
  <c r="L188" i="4"/>
  <c r="K188" i="4"/>
  <c r="J188" i="4"/>
  <c r="I188" i="4"/>
  <c r="I187" i="4" s="1"/>
  <c r="L187" i="4"/>
  <c r="K187" i="4"/>
  <c r="J187" i="4"/>
  <c r="L183" i="4"/>
  <c r="K183" i="4"/>
  <c r="J183" i="4"/>
  <c r="I183" i="4"/>
  <c r="I182" i="4" s="1"/>
  <c r="L182" i="4"/>
  <c r="K182" i="4"/>
  <c r="J182" i="4"/>
  <c r="L180" i="4"/>
  <c r="K180" i="4"/>
  <c r="J180" i="4"/>
  <c r="I180" i="4"/>
  <c r="I179" i="4" s="1"/>
  <c r="L179" i="4"/>
  <c r="K179" i="4"/>
  <c r="J179" i="4"/>
  <c r="L178" i="4"/>
  <c r="K178" i="4"/>
  <c r="J178" i="4"/>
  <c r="L177" i="4"/>
  <c r="K177" i="4"/>
  <c r="J177" i="4"/>
  <c r="L176" i="4"/>
  <c r="K176" i="4"/>
  <c r="J176" i="4"/>
  <c r="L172" i="4"/>
  <c r="K172" i="4"/>
  <c r="J172" i="4"/>
  <c r="I172" i="4"/>
  <c r="I171" i="4" s="1"/>
  <c r="L171" i="4"/>
  <c r="K171" i="4"/>
  <c r="J171" i="4"/>
  <c r="L167" i="4"/>
  <c r="K167" i="4"/>
  <c r="J167" i="4"/>
  <c r="I167" i="4"/>
  <c r="I166" i="4" s="1"/>
  <c r="L166" i="4"/>
  <c r="K166" i="4"/>
  <c r="J166" i="4"/>
  <c r="L165" i="4"/>
  <c r="K165" i="4"/>
  <c r="J165" i="4"/>
  <c r="L163" i="4"/>
  <c r="K163" i="4"/>
  <c r="J163" i="4"/>
  <c r="I163" i="4"/>
  <c r="L162" i="4"/>
  <c r="K162" i="4"/>
  <c r="J162" i="4"/>
  <c r="I162" i="4"/>
  <c r="I161" i="4" s="1"/>
  <c r="L161" i="4"/>
  <c r="K161" i="4"/>
  <c r="J161" i="4"/>
  <c r="L160" i="4"/>
  <c r="K160" i="4"/>
  <c r="J160" i="4"/>
  <c r="L158" i="4"/>
  <c r="K158" i="4"/>
  <c r="J158" i="4"/>
  <c r="I158" i="4"/>
  <c r="I157" i="4" s="1"/>
  <c r="L157" i="4"/>
  <c r="K157" i="4"/>
  <c r="J157" i="4"/>
  <c r="L153" i="4"/>
  <c r="K153" i="4"/>
  <c r="J153" i="4"/>
  <c r="I153" i="4"/>
  <c r="I152" i="4" s="1"/>
  <c r="I151" i="4" s="1"/>
  <c r="I150" i="4" s="1"/>
  <c r="L152" i="4"/>
  <c r="K152" i="4"/>
  <c r="J152" i="4"/>
  <c r="L151" i="4"/>
  <c r="K151" i="4"/>
  <c r="J151" i="4"/>
  <c r="L150" i="4"/>
  <c r="K150" i="4"/>
  <c r="J150" i="4"/>
  <c r="L147" i="4"/>
  <c r="K147" i="4"/>
  <c r="K146" i="4" s="1"/>
  <c r="K145" i="4" s="1"/>
  <c r="K131" i="4" s="1"/>
  <c r="K30" i="4" s="1"/>
  <c r="K359" i="4" s="1"/>
  <c r="J147" i="4"/>
  <c r="I147" i="4"/>
  <c r="I146" i="4" s="1"/>
  <c r="I145" i="4" s="1"/>
  <c r="L146" i="4"/>
  <c r="J146" i="4"/>
  <c r="L145" i="4"/>
  <c r="J145" i="4"/>
  <c r="L143" i="4"/>
  <c r="K143" i="4"/>
  <c r="J143" i="4"/>
  <c r="I143" i="4"/>
  <c r="I142" i="4" s="1"/>
  <c r="L142" i="4"/>
  <c r="K142" i="4"/>
  <c r="J142" i="4"/>
  <c r="L139" i="4"/>
  <c r="K139" i="4"/>
  <c r="J139" i="4"/>
  <c r="I139" i="4"/>
  <c r="L138" i="4"/>
  <c r="K138" i="4"/>
  <c r="J138" i="4"/>
  <c r="I138" i="4"/>
  <c r="I137" i="4" s="1"/>
  <c r="L137" i="4"/>
  <c r="K137" i="4"/>
  <c r="J137" i="4"/>
  <c r="L134" i="4"/>
  <c r="K134" i="4"/>
  <c r="J134" i="4"/>
  <c r="I134" i="4"/>
  <c r="I133" i="4" s="1"/>
  <c r="I132" i="4" s="1"/>
  <c r="L133" i="4"/>
  <c r="K133" i="4"/>
  <c r="J133" i="4"/>
  <c r="L132" i="4"/>
  <c r="K132" i="4"/>
  <c r="J132" i="4"/>
  <c r="L131" i="4"/>
  <c r="J131" i="4"/>
  <c r="L129" i="4"/>
  <c r="K129" i="4"/>
  <c r="J129" i="4"/>
  <c r="I129" i="4"/>
  <c r="L128" i="4"/>
  <c r="K128" i="4"/>
  <c r="J128" i="4"/>
  <c r="I128" i="4"/>
  <c r="I127" i="4" s="1"/>
  <c r="L127" i="4"/>
  <c r="K127" i="4"/>
  <c r="J127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1" i="4"/>
  <c r="K121" i="4"/>
  <c r="J121" i="4"/>
  <c r="I121" i="4"/>
  <c r="I120" i="4" s="1"/>
  <c r="I119" i="4" s="1"/>
  <c r="L120" i="4"/>
  <c r="K120" i="4"/>
  <c r="J120" i="4"/>
  <c r="L119" i="4"/>
  <c r="K119" i="4"/>
  <c r="J119" i="4"/>
  <c r="L117" i="4"/>
  <c r="K117" i="4"/>
  <c r="J117" i="4"/>
  <c r="I117" i="4"/>
  <c r="L116" i="4"/>
  <c r="K116" i="4"/>
  <c r="J116" i="4"/>
  <c r="I116" i="4"/>
  <c r="I115" i="4" s="1"/>
  <c r="L115" i="4"/>
  <c r="K115" i="4"/>
  <c r="J115" i="4"/>
  <c r="L112" i="4"/>
  <c r="K112" i="4"/>
  <c r="J112" i="4"/>
  <c r="I112" i="4"/>
  <c r="L111" i="4"/>
  <c r="K111" i="4"/>
  <c r="J111" i="4"/>
  <c r="I111" i="4"/>
  <c r="I110" i="4" s="1"/>
  <c r="L110" i="4"/>
  <c r="K110" i="4"/>
  <c r="J110" i="4"/>
  <c r="L109" i="4"/>
  <c r="K109" i="4"/>
  <c r="J109" i="4"/>
  <c r="L106" i="4"/>
  <c r="K106" i="4"/>
  <c r="J106" i="4"/>
  <c r="I106" i="4"/>
  <c r="I105" i="4" s="1"/>
  <c r="L105" i="4"/>
  <c r="K105" i="4"/>
  <c r="J105" i="4"/>
  <c r="L102" i="4"/>
  <c r="K102" i="4"/>
  <c r="J102" i="4"/>
  <c r="I102" i="4"/>
  <c r="L101" i="4"/>
  <c r="K101" i="4"/>
  <c r="J101" i="4"/>
  <c r="I101" i="4"/>
  <c r="I100" i="4" s="1"/>
  <c r="L100" i="4"/>
  <c r="K100" i="4"/>
  <c r="J100" i="4"/>
  <c r="L97" i="4"/>
  <c r="K97" i="4"/>
  <c r="J97" i="4"/>
  <c r="I97" i="4"/>
  <c r="I96" i="4" s="1"/>
  <c r="I95" i="4" s="1"/>
  <c r="L96" i="4"/>
  <c r="K96" i="4"/>
  <c r="J96" i="4"/>
  <c r="L95" i="4"/>
  <c r="K95" i="4"/>
  <c r="J95" i="4"/>
  <c r="L92" i="4"/>
  <c r="K92" i="4"/>
  <c r="J92" i="4"/>
  <c r="I92" i="4"/>
  <c r="I91" i="4" s="1"/>
  <c r="I90" i="4" s="1"/>
  <c r="L91" i="4"/>
  <c r="K91" i="4"/>
  <c r="J91" i="4"/>
  <c r="L90" i="4"/>
  <c r="K90" i="4"/>
  <c r="J90" i="4"/>
  <c r="L89" i="4"/>
  <c r="K89" i="4"/>
  <c r="J89" i="4"/>
  <c r="L85" i="4"/>
  <c r="K85" i="4"/>
  <c r="J85" i="4"/>
  <c r="I85" i="4"/>
  <c r="I84" i="4" s="1"/>
  <c r="I83" i="4" s="1"/>
  <c r="I82" i="4" s="1"/>
  <c r="L84" i="4"/>
  <c r="K84" i="4"/>
  <c r="J84" i="4"/>
  <c r="L83" i="4"/>
  <c r="K83" i="4"/>
  <c r="J83" i="4"/>
  <c r="L82" i="4"/>
  <c r="K82" i="4"/>
  <c r="J82" i="4"/>
  <c r="L80" i="4"/>
  <c r="K80" i="4"/>
  <c r="J80" i="4"/>
  <c r="I80" i="4"/>
  <c r="I79" i="4" s="1"/>
  <c r="I78" i="4" s="1"/>
  <c r="L79" i="4"/>
  <c r="K79" i="4"/>
  <c r="J79" i="4"/>
  <c r="L78" i="4"/>
  <c r="K78" i="4"/>
  <c r="J78" i="4"/>
  <c r="L74" i="4"/>
  <c r="K74" i="4"/>
  <c r="J74" i="4"/>
  <c r="I74" i="4"/>
  <c r="I73" i="4" s="1"/>
  <c r="L73" i="4"/>
  <c r="K73" i="4"/>
  <c r="J73" i="4"/>
  <c r="L69" i="4"/>
  <c r="K69" i="4"/>
  <c r="J69" i="4"/>
  <c r="I69" i="4"/>
  <c r="L68" i="4"/>
  <c r="K68" i="4"/>
  <c r="J68" i="4"/>
  <c r="I68" i="4"/>
  <c r="L64" i="4"/>
  <c r="K64" i="4"/>
  <c r="J64" i="4"/>
  <c r="I64" i="4"/>
  <c r="I63" i="4" s="1"/>
  <c r="I62" i="4" s="1"/>
  <c r="I61" i="4" s="1"/>
  <c r="L63" i="4"/>
  <c r="K63" i="4"/>
  <c r="J63" i="4"/>
  <c r="L62" i="4"/>
  <c r="K62" i="4"/>
  <c r="J62" i="4"/>
  <c r="L61" i="4"/>
  <c r="K61" i="4"/>
  <c r="J61" i="4"/>
  <c r="L45" i="4"/>
  <c r="K45" i="4"/>
  <c r="J45" i="4"/>
  <c r="I45" i="4"/>
  <c r="I44" i="4" s="1"/>
  <c r="I43" i="4" s="1"/>
  <c r="I42" i="4" s="1"/>
  <c r="L44" i="4"/>
  <c r="K44" i="4"/>
  <c r="J44" i="4"/>
  <c r="L43" i="4"/>
  <c r="K43" i="4"/>
  <c r="J43" i="4"/>
  <c r="L42" i="4"/>
  <c r="K42" i="4"/>
  <c r="J42" i="4"/>
  <c r="L40" i="4"/>
  <c r="K40" i="4"/>
  <c r="J40" i="4"/>
  <c r="I40" i="4"/>
  <c r="I39" i="4" s="1"/>
  <c r="I38" i="4" s="1"/>
  <c r="L39" i="4"/>
  <c r="K39" i="4"/>
  <c r="J39" i="4"/>
  <c r="L38" i="4"/>
  <c r="K38" i="4"/>
  <c r="J38" i="4"/>
  <c r="L36" i="4"/>
  <c r="K36" i="4"/>
  <c r="J36" i="4"/>
  <c r="I36" i="4"/>
  <c r="L34" i="4"/>
  <c r="K34" i="4"/>
  <c r="J34" i="4"/>
  <c r="I34" i="4"/>
  <c r="L33" i="4"/>
  <c r="K33" i="4"/>
  <c r="J33" i="4"/>
  <c r="I33" i="4"/>
  <c r="I32" i="4" s="1"/>
  <c r="I31" i="4" s="1"/>
  <c r="L32" i="4"/>
  <c r="K32" i="4"/>
  <c r="J32" i="4"/>
  <c r="L31" i="4"/>
  <c r="K31" i="4"/>
  <c r="J31" i="4"/>
  <c r="L30" i="4"/>
  <c r="L359" i="4" s="1"/>
  <c r="J30" i="4"/>
  <c r="J359" i="4" s="1"/>
  <c r="I109" i="4" l="1"/>
  <c r="I160" i="4"/>
  <c r="I178" i="4"/>
  <c r="I89" i="4"/>
  <c r="I165" i="4"/>
  <c r="I207" i="4"/>
  <c r="I230" i="4"/>
  <c r="I229" i="4" s="1"/>
  <c r="I30" i="4"/>
  <c r="I131" i="4"/>
  <c r="L356" i="3"/>
  <c r="K356" i="3"/>
  <c r="J356" i="3"/>
  <c r="I356" i="3"/>
  <c r="L355" i="3"/>
  <c r="K355" i="3"/>
  <c r="J355" i="3"/>
  <c r="I355" i="3"/>
  <c r="L353" i="3"/>
  <c r="K353" i="3"/>
  <c r="J353" i="3"/>
  <c r="I353" i="3"/>
  <c r="L352" i="3"/>
  <c r="K352" i="3"/>
  <c r="J352" i="3"/>
  <c r="I352" i="3"/>
  <c r="I327" i="3" s="1"/>
  <c r="L350" i="3"/>
  <c r="K350" i="3"/>
  <c r="J350" i="3"/>
  <c r="I350" i="3"/>
  <c r="L349" i="3"/>
  <c r="K349" i="3"/>
  <c r="J349" i="3"/>
  <c r="I349" i="3"/>
  <c r="L346" i="3"/>
  <c r="K346" i="3"/>
  <c r="J346" i="3"/>
  <c r="I346" i="3"/>
  <c r="L345" i="3"/>
  <c r="K345" i="3"/>
  <c r="J345" i="3"/>
  <c r="I345" i="3"/>
  <c r="L342" i="3"/>
  <c r="K342" i="3"/>
  <c r="J342" i="3"/>
  <c r="I342" i="3"/>
  <c r="L341" i="3"/>
  <c r="K341" i="3"/>
  <c r="J341" i="3"/>
  <c r="I341" i="3"/>
  <c r="L338" i="3"/>
  <c r="K338" i="3"/>
  <c r="J338" i="3"/>
  <c r="I338" i="3"/>
  <c r="L337" i="3"/>
  <c r="K337" i="3"/>
  <c r="J337" i="3"/>
  <c r="I337" i="3"/>
  <c r="L334" i="3"/>
  <c r="K334" i="3"/>
  <c r="J334" i="3"/>
  <c r="I334" i="3"/>
  <c r="L331" i="3"/>
  <c r="K331" i="3"/>
  <c r="J331" i="3"/>
  <c r="I331" i="3"/>
  <c r="L329" i="3"/>
  <c r="K329" i="3"/>
  <c r="J329" i="3"/>
  <c r="I329" i="3"/>
  <c r="L328" i="3"/>
  <c r="K328" i="3"/>
  <c r="J328" i="3"/>
  <c r="I328" i="3"/>
  <c r="L327" i="3"/>
  <c r="K327" i="3"/>
  <c r="J327" i="3"/>
  <c r="L324" i="3"/>
  <c r="K324" i="3"/>
  <c r="J324" i="3"/>
  <c r="I324" i="3"/>
  <c r="L323" i="3"/>
  <c r="K323" i="3"/>
  <c r="J323" i="3"/>
  <c r="I323" i="3"/>
  <c r="L321" i="3"/>
  <c r="K321" i="3"/>
  <c r="J321" i="3"/>
  <c r="I321" i="3"/>
  <c r="L320" i="3"/>
  <c r="K320" i="3"/>
  <c r="J320" i="3"/>
  <c r="I320" i="3"/>
  <c r="L318" i="3"/>
  <c r="K318" i="3"/>
  <c r="J318" i="3"/>
  <c r="I318" i="3"/>
  <c r="L317" i="3"/>
  <c r="K317" i="3"/>
  <c r="J317" i="3"/>
  <c r="I317" i="3"/>
  <c r="L314" i="3"/>
  <c r="K314" i="3"/>
  <c r="J314" i="3"/>
  <c r="I314" i="3"/>
  <c r="L313" i="3"/>
  <c r="K313" i="3"/>
  <c r="J313" i="3"/>
  <c r="I313" i="3"/>
  <c r="L310" i="3"/>
  <c r="K310" i="3"/>
  <c r="J310" i="3"/>
  <c r="I310" i="3"/>
  <c r="L309" i="3"/>
  <c r="K309" i="3"/>
  <c r="J309" i="3"/>
  <c r="I309" i="3"/>
  <c r="L306" i="3"/>
  <c r="K306" i="3"/>
  <c r="J306" i="3"/>
  <c r="I306" i="3"/>
  <c r="I305" i="3" s="1"/>
  <c r="L305" i="3"/>
  <c r="K305" i="3"/>
  <c r="J305" i="3"/>
  <c r="L302" i="3"/>
  <c r="K302" i="3"/>
  <c r="J302" i="3"/>
  <c r="I302" i="3"/>
  <c r="L299" i="3"/>
  <c r="K299" i="3"/>
  <c r="J299" i="3"/>
  <c r="I299" i="3"/>
  <c r="L297" i="3"/>
  <c r="K297" i="3"/>
  <c r="J297" i="3"/>
  <c r="I297" i="3"/>
  <c r="L296" i="3"/>
  <c r="K296" i="3"/>
  <c r="J296" i="3"/>
  <c r="I296" i="3"/>
  <c r="I295" i="3" s="1"/>
  <c r="I294" i="3" s="1"/>
  <c r="L295" i="3"/>
  <c r="K295" i="3"/>
  <c r="J295" i="3"/>
  <c r="L294" i="3"/>
  <c r="K294" i="3"/>
  <c r="J294" i="3"/>
  <c r="L291" i="3"/>
  <c r="K291" i="3"/>
  <c r="J291" i="3"/>
  <c r="I291" i="3"/>
  <c r="L290" i="3"/>
  <c r="K290" i="3"/>
  <c r="J290" i="3"/>
  <c r="I290" i="3"/>
  <c r="L288" i="3"/>
  <c r="K288" i="3"/>
  <c r="J288" i="3"/>
  <c r="I288" i="3"/>
  <c r="L287" i="3"/>
  <c r="K287" i="3"/>
  <c r="J287" i="3"/>
  <c r="I287" i="3"/>
  <c r="L285" i="3"/>
  <c r="K285" i="3"/>
  <c r="J285" i="3"/>
  <c r="I285" i="3"/>
  <c r="I284" i="3" s="1"/>
  <c r="L284" i="3"/>
  <c r="K284" i="3"/>
  <c r="J284" i="3"/>
  <c r="L281" i="3"/>
  <c r="K281" i="3"/>
  <c r="J281" i="3"/>
  <c r="I281" i="3"/>
  <c r="L280" i="3"/>
  <c r="K280" i="3"/>
  <c r="J280" i="3"/>
  <c r="I280" i="3"/>
  <c r="L277" i="3"/>
  <c r="K277" i="3"/>
  <c r="J277" i="3"/>
  <c r="I277" i="3"/>
  <c r="I276" i="3" s="1"/>
  <c r="L276" i="3"/>
  <c r="K276" i="3"/>
  <c r="J276" i="3"/>
  <c r="L273" i="3"/>
  <c r="K273" i="3"/>
  <c r="J273" i="3"/>
  <c r="I273" i="3"/>
  <c r="I272" i="3" s="1"/>
  <c r="L272" i="3"/>
  <c r="K272" i="3"/>
  <c r="J272" i="3"/>
  <c r="L269" i="3"/>
  <c r="K269" i="3"/>
  <c r="J269" i="3"/>
  <c r="I269" i="3"/>
  <c r="L266" i="3"/>
  <c r="K266" i="3"/>
  <c r="J266" i="3"/>
  <c r="I266" i="3"/>
  <c r="L264" i="3"/>
  <c r="K264" i="3"/>
  <c r="J264" i="3"/>
  <c r="I264" i="3"/>
  <c r="L263" i="3"/>
  <c r="K263" i="3"/>
  <c r="J263" i="3"/>
  <c r="I263" i="3"/>
  <c r="L262" i="3"/>
  <c r="K262" i="3"/>
  <c r="J262" i="3"/>
  <c r="L259" i="3"/>
  <c r="K259" i="3"/>
  <c r="J259" i="3"/>
  <c r="I259" i="3"/>
  <c r="L258" i="3"/>
  <c r="K258" i="3"/>
  <c r="J258" i="3"/>
  <c r="I258" i="3"/>
  <c r="L256" i="3"/>
  <c r="K256" i="3"/>
  <c r="J256" i="3"/>
  <c r="I256" i="3"/>
  <c r="L255" i="3"/>
  <c r="K255" i="3"/>
  <c r="J255" i="3"/>
  <c r="I255" i="3"/>
  <c r="L253" i="3"/>
  <c r="K253" i="3"/>
  <c r="J253" i="3"/>
  <c r="I253" i="3"/>
  <c r="L252" i="3"/>
  <c r="K252" i="3"/>
  <c r="J252" i="3"/>
  <c r="I252" i="3"/>
  <c r="L249" i="3"/>
  <c r="K249" i="3"/>
  <c r="J249" i="3"/>
  <c r="I249" i="3"/>
  <c r="I248" i="3" s="1"/>
  <c r="L248" i="3"/>
  <c r="K248" i="3"/>
  <c r="J248" i="3"/>
  <c r="L245" i="3"/>
  <c r="K245" i="3"/>
  <c r="J245" i="3"/>
  <c r="I245" i="3"/>
  <c r="I244" i="3" s="1"/>
  <c r="L244" i="3"/>
  <c r="K244" i="3"/>
  <c r="J244" i="3"/>
  <c r="L241" i="3"/>
  <c r="K241" i="3"/>
  <c r="J241" i="3"/>
  <c r="I241" i="3"/>
  <c r="L240" i="3"/>
  <c r="K240" i="3"/>
  <c r="J240" i="3"/>
  <c r="I240" i="3"/>
  <c r="L237" i="3"/>
  <c r="K237" i="3"/>
  <c r="J237" i="3"/>
  <c r="I237" i="3"/>
  <c r="L234" i="3"/>
  <c r="K234" i="3"/>
  <c r="J234" i="3"/>
  <c r="I234" i="3"/>
  <c r="L232" i="3"/>
  <c r="K232" i="3"/>
  <c r="J232" i="3"/>
  <c r="I232" i="3"/>
  <c r="L231" i="3"/>
  <c r="K231" i="3"/>
  <c r="J231" i="3"/>
  <c r="I231" i="3"/>
  <c r="L230" i="3"/>
  <c r="K230" i="3"/>
  <c r="J230" i="3"/>
  <c r="L229" i="3"/>
  <c r="K229" i="3"/>
  <c r="J229" i="3"/>
  <c r="L225" i="3"/>
  <c r="K225" i="3"/>
  <c r="J225" i="3"/>
  <c r="I225" i="3"/>
  <c r="L224" i="3"/>
  <c r="K224" i="3"/>
  <c r="J224" i="3"/>
  <c r="I224" i="3"/>
  <c r="L223" i="3"/>
  <c r="K223" i="3"/>
  <c r="J223" i="3"/>
  <c r="I223" i="3"/>
  <c r="L221" i="3"/>
  <c r="K221" i="3"/>
  <c r="J221" i="3"/>
  <c r="I221" i="3"/>
  <c r="L220" i="3"/>
  <c r="K220" i="3"/>
  <c r="J220" i="3"/>
  <c r="I220" i="3"/>
  <c r="L219" i="3"/>
  <c r="K219" i="3"/>
  <c r="J219" i="3"/>
  <c r="I219" i="3"/>
  <c r="L212" i="3"/>
  <c r="K212" i="3"/>
  <c r="J212" i="3"/>
  <c r="I212" i="3"/>
  <c r="I211" i="3" s="1"/>
  <c r="I207" i="3" s="1"/>
  <c r="L211" i="3"/>
  <c r="K211" i="3"/>
  <c r="J211" i="3"/>
  <c r="L209" i="3"/>
  <c r="K209" i="3"/>
  <c r="J209" i="3"/>
  <c r="I209" i="3"/>
  <c r="L208" i="3"/>
  <c r="K208" i="3"/>
  <c r="J208" i="3"/>
  <c r="I208" i="3"/>
  <c r="L207" i="3"/>
  <c r="K207" i="3"/>
  <c r="J207" i="3"/>
  <c r="L202" i="3"/>
  <c r="K202" i="3"/>
  <c r="J202" i="3"/>
  <c r="I202" i="3"/>
  <c r="I201" i="3" s="1"/>
  <c r="I200" i="3" s="1"/>
  <c r="L201" i="3"/>
  <c r="K201" i="3"/>
  <c r="J201" i="3"/>
  <c r="L200" i="3"/>
  <c r="K200" i="3"/>
  <c r="J200" i="3"/>
  <c r="L198" i="3"/>
  <c r="K198" i="3"/>
  <c r="J198" i="3"/>
  <c r="I198" i="3"/>
  <c r="L197" i="3"/>
  <c r="K197" i="3"/>
  <c r="J197" i="3"/>
  <c r="I197" i="3"/>
  <c r="L193" i="3"/>
  <c r="K193" i="3"/>
  <c r="J193" i="3"/>
  <c r="I193" i="3"/>
  <c r="I192" i="3" s="1"/>
  <c r="L192" i="3"/>
  <c r="K192" i="3"/>
  <c r="J192" i="3"/>
  <c r="L188" i="3"/>
  <c r="K188" i="3"/>
  <c r="J188" i="3"/>
  <c r="I188" i="3"/>
  <c r="I187" i="3" s="1"/>
  <c r="L187" i="3"/>
  <c r="K187" i="3"/>
  <c r="J187" i="3"/>
  <c r="L183" i="3"/>
  <c r="K183" i="3"/>
  <c r="J183" i="3"/>
  <c r="I183" i="3"/>
  <c r="L182" i="3"/>
  <c r="K182" i="3"/>
  <c r="J182" i="3"/>
  <c r="I182" i="3"/>
  <c r="L180" i="3"/>
  <c r="K180" i="3"/>
  <c r="J180" i="3"/>
  <c r="I180" i="3"/>
  <c r="I179" i="3" s="1"/>
  <c r="I178" i="3" s="1"/>
  <c r="I177" i="3" s="1"/>
  <c r="L179" i="3"/>
  <c r="K179" i="3"/>
  <c r="J179" i="3"/>
  <c r="L178" i="3"/>
  <c r="K178" i="3"/>
  <c r="J178" i="3"/>
  <c r="L177" i="3"/>
  <c r="K177" i="3"/>
  <c r="J177" i="3"/>
  <c r="L176" i="3"/>
  <c r="K176" i="3"/>
  <c r="J176" i="3"/>
  <c r="L172" i="3"/>
  <c r="K172" i="3"/>
  <c r="J172" i="3"/>
  <c r="I172" i="3"/>
  <c r="I171" i="3" s="1"/>
  <c r="L171" i="3"/>
  <c r="K171" i="3"/>
  <c r="J171" i="3"/>
  <c r="L167" i="3"/>
  <c r="K167" i="3"/>
  <c r="J167" i="3"/>
  <c r="I167" i="3"/>
  <c r="L166" i="3"/>
  <c r="K166" i="3"/>
  <c r="J166" i="3"/>
  <c r="I166" i="3"/>
  <c r="L165" i="3"/>
  <c r="K165" i="3"/>
  <c r="J165" i="3"/>
  <c r="L163" i="3"/>
  <c r="K163" i="3"/>
  <c r="J163" i="3"/>
  <c r="I163" i="3"/>
  <c r="L162" i="3"/>
  <c r="K162" i="3"/>
  <c r="J162" i="3"/>
  <c r="I162" i="3"/>
  <c r="L161" i="3"/>
  <c r="K161" i="3"/>
  <c r="J161" i="3"/>
  <c r="I161" i="3"/>
  <c r="L160" i="3"/>
  <c r="K160" i="3"/>
  <c r="J160" i="3"/>
  <c r="L158" i="3"/>
  <c r="K158" i="3"/>
  <c r="J158" i="3"/>
  <c r="I158" i="3"/>
  <c r="I157" i="3" s="1"/>
  <c r="L157" i="3"/>
  <c r="K157" i="3"/>
  <c r="J157" i="3"/>
  <c r="L153" i="3"/>
  <c r="K153" i="3"/>
  <c r="J153" i="3"/>
  <c r="I153" i="3"/>
  <c r="I152" i="3" s="1"/>
  <c r="I151" i="3" s="1"/>
  <c r="I150" i="3" s="1"/>
  <c r="L152" i="3"/>
  <c r="K152" i="3"/>
  <c r="J152" i="3"/>
  <c r="L151" i="3"/>
  <c r="K151" i="3"/>
  <c r="J151" i="3"/>
  <c r="L150" i="3"/>
  <c r="K150" i="3"/>
  <c r="J150" i="3"/>
  <c r="L147" i="3"/>
  <c r="K147" i="3"/>
  <c r="J147" i="3"/>
  <c r="I147" i="3"/>
  <c r="L146" i="3"/>
  <c r="K146" i="3"/>
  <c r="J146" i="3"/>
  <c r="I146" i="3"/>
  <c r="I145" i="3" s="1"/>
  <c r="L145" i="3"/>
  <c r="K145" i="3"/>
  <c r="J145" i="3"/>
  <c r="L143" i="3"/>
  <c r="K143" i="3"/>
  <c r="J143" i="3"/>
  <c r="I143" i="3"/>
  <c r="L142" i="3"/>
  <c r="K142" i="3"/>
  <c r="J142" i="3"/>
  <c r="I142" i="3"/>
  <c r="L139" i="3"/>
  <c r="K139" i="3"/>
  <c r="J139" i="3"/>
  <c r="I139" i="3"/>
  <c r="I138" i="3" s="1"/>
  <c r="I137" i="3" s="1"/>
  <c r="L138" i="3"/>
  <c r="K138" i="3"/>
  <c r="J138" i="3"/>
  <c r="L137" i="3"/>
  <c r="K137" i="3"/>
  <c r="J137" i="3"/>
  <c r="L134" i="3"/>
  <c r="K134" i="3"/>
  <c r="J134" i="3"/>
  <c r="I134" i="3"/>
  <c r="L133" i="3"/>
  <c r="K133" i="3"/>
  <c r="J133" i="3"/>
  <c r="I133" i="3"/>
  <c r="I132" i="3" s="1"/>
  <c r="L132" i="3"/>
  <c r="K132" i="3"/>
  <c r="J132" i="3"/>
  <c r="L131" i="3"/>
  <c r="K131" i="3"/>
  <c r="J131" i="3"/>
  <c r="L129" i="3"/>
  <c r="K129" i="3"/>
  <c r="J129" i="3"/>
  <c r="I129" i="3"/>
  <c r="L128" i="3"/>
  <c r="K128" i="3"/>
  <c r="J128" i="3"/>
  <c r="I128" i="3"/>
  <c r="L127" i="3"/>
  <c r="K127" i="3"/>
  <c r="J127" i="3"/>
  <c r="I127" i="3"/>
  <c r="L125" i="3"/>
  <c r="K125" i="3"/>
  <c r="J125" i="3"/>
  <c r="I125" i="3"/>
  <c r="L124" i="3"/>
  <c r="K124" i="3"/>
  <c r="J124" i="3"/>
  <c r="I124" i="3"/>
  <c r="I123" i="3" s="1"/>
  <c r="L123" i="3"/>
  <c r="K123" i="3"/>
  <c r="J123" i="3"/>
  <c r="L121" i="3"/>
  <c r="K121" i="3"/>
  <c r="J121" i="3"/>
  <c r="I121" i="3"/>
  <c r="L120" i="3"/>
  <c r="K120" i="3"/>
  <c r="J120" i="3"/>
  <c r="I120" i="3"/>
  <c r="I119" i="3" s="1"/>
  <c r="L119" i="3"/>
  <c r="K119" i="3"/>
  <c r="J119" i="3"/>
  <c r="L117" i="3"/>
  <c r="K117" i="3"/>
  <c r="J117" i="3"/>
  <c r="I117" i="3"/>
  <c r="L116" i="3"/>
  <c r="K116" i="3"/>
  <c r="J116" i="3"/>
  <c r="I116" i="3"/>
  <c r="I115" i="3" s="1"/>
  <c r="L115" i="3"/>
  <c r="K115" i="3"/>
  <c r="J115" i="3"/>
  <c r="L112" i="3"/>
  <c r="K112" i="3"/>
  <c r="J112" i="3"/>
  <c r="I112" i="3"/>
  <c r="L111" i="3"/>
  <c r="K111" i="3"/>
  <c r="J111" i="3"/>
  <c r="I111" i="3"/>
  <c r="I110" i="3" s="1"/>
  <c r="L110" i="3"/>
  <c r="K110" i="3"/>
  <c r="J110" i="3"/>
  <c r="L109" i="3"/>
  <c r="K109" i="3"/>
  <c r="J109" i="3"/>
  <c r="L106" i="3"/>
  <c r="K106" i="3"/>
  <c r="J106" i="3"/>
  <c r="I106" i="3"/>
  <c r="I105" i="3" s="1"/>
  <c r="L105" i="3"/>
  <c r="K105" i="3"/>
  <c r="J105" i="3"/>
  <c r="L102" i="3"/>
  <c r="K102" i="3"/>
  <c r="J102" i="3"/>
  <c r="I102" i="3"/>
  <c r="I101" i="3" s="1"/>
  <c r="I100" i="3" s="1"/>
  <c r="L101" i="3"/>
  <c r="K101" i="3"/>
  <c r="J101" i="3"/>
  <c r="L100" i="3"/>
  <c r="K100" i="3"/>
  <c r="J100" i="3"/>
  <c r="L97" i="3"/>
  <c r="K97" i="3"/>
  <c r="J97" i="3"/>
  <c r="I97" i="3"/>
  <c r="I96" i="3" s="1"/>
  <c r="I95" i="3" s="1"/>
  <c r="L96" i="3"/>
  <c r="K96" i="3"/>
  <c r="J96" i="3"/>
  <c r="L95" i="3"/>
  <c r="K95" i="3"/>
  <c r="J95" i="3"/>
  <c r="L92" i="3"/>
  <c r="K92" i="3"/>
  <c r="J92" i="3"/>
  <c r="I92" i="3"/>
  <c r="L91" i="3"/>
  <c r="K91" i="3"/>
  <c r="J91" i="3"/>
  <c r="I91" i="3"/>
  <c r="I90" i="3" s="1"/>
  <c r="L90" i="3"/>
  <c r="K90" i="3"/>
  <c r="J90" i="3"/>
  <c r="L89" i="3"/>
  <c r="K89" i="3"/>
  <c r="J89" i="3"/>
  <c r="L85" i="3"/>
  <c r="K85" i="3"/>
  <c r="J85" i="3"/>
  <c r="I85" i="3"/>
  <c r="L84" i="3"/>
  <c r="K84" i="3"/>
  <c r="J84" i="3"/>
  <c r="I84" i="3"/>
  <c r="L83" i="3"/>
  <c r="K83" i="3"/>
  <c r="J83" i="3"/>
  <c r="I83" i="3"/>
  <c r="I82" i="3" s="1"/>
  <c r="L82" i="3"/>
  <c r="K82" i="3"/>
  <c r="J82" i="3"/>
  <c r="L80" i="3"/>
  <c r="K80" i="3"/>
  <c r="J80" i="3"/>
  <c r="I80" i="3"/>
  <c r="I79" i="3" s="1"/>
  <c r="I78" i="3" s="1"/>
  <c r="L79" i="3"/>
  <c r="K79" i="3"/>
  <c r="J79" i="3"/>
  <c r="L78" i="3"/>
  <c r="K78" i="3"/>
  <c r="J78" i="3"/>
  <c r="L74" i="3"/>
  <c r="K74" i="3"/>
  <c r="J74" i="3"/>
  <c r="I74" i="3"/>
  <c r="I73" i="3" s="1"/>
  <c r="L73" i="3"/>
  <c r="K73" i="3"/>
  <c r="J73" i="3"/>
  <c r="L69" i="3"/>
  <c r="K69" i="3"/>
  <c r="J69" i="3"/>
  <c r="I69" i="3"/>
  <c r="I68" i="3" s="1"/>
  <c r="L68" i="3"/>
  <c r="K68" i="3"/>
  <c r="J68" i="3"/>
  <c r="L64" i="3"/>
  <c r="K64" i="3"/>
  <c r="J64" i="3"/>
  <c r="I64" i="3"/>
  <c r="I63" i="3" s="1"/>
  <c r="L63" i="3"/>
  <c r="K63" i="3"/>
  <c r="J63" i="3"/>
  <c r="L62" i="3"/>
  <c r="K62" i="3"/>
  <c r="J62" i="3"/>
  <c r="L61" i="3"/>
  <c r="K61" i="3"/>
  <c r="J61" i="3"/>
  <c r="L45" i="3"/>
  <c r="K45" i="3"/>
  <c r="J45" i="3"/>
  <c r="I45" i="3"/>
  <c r="I44" i="3" s="1"/>
  <c r="I43" i="3" s="1"/>
  <c r="I42" i="3" s="1"/>
  <c r="L44" i="3"/>
  <c r="K44" i="3"/>
  <c r="J44" i="3"/>
  <c r="L43" i="3"/>
  <c r="K43" i="3"/>
  <c r="J43" i="3"/>
  <c r="L42" i="3"/>
  <c r="K42" i="3"/>
  <c r="J42" i="3"/>
  <c r="L40" i="3"/>
  <c r="K40" i="3"/>
  <c r="J40" i="3"/>
  <c r="I40" i="3"/>
  <c r="L39" i="3"/>
  <c r="K39" i="3"/>
  <c r="J39" i="3"/>
  <c r="I39" i="3"/>
  <c r="L38" i="3"/>
  <c r="K38" i="3"/>
  <c r="J38" i="3"/>
  <c r="I38" i="3"/>
  <c r="L36" i="3"/>
  <c r="K36" i="3"/>
  <c r="J36" i="3"/>
  <c r="I36" i="3"/>
  <c r="L34" i="3"/>
  <c r="K34" i="3"/>
  <c r="J34" i="3"/>
  <c r="I34" i="3"/>
  <c r="L33" i="3"/>
  <c r="K33" i="3"/>
  <c r="J33" i="3"/>
  <c r="I33" i="3"/>
  <c r="I32" i="3" s="1"/>
  <c r="I31" i="3" s="1"/>
  <c r="L32" i="3"/>
  <c r="K32" i="3"/>
  <c r="J32" i="3"/>
  <c r="L31" i="3"/>
  <c r="K31" i="3"/>
  <c r="J31" i="3"/>
  <c r="L30" i="3"/>
  <c r="L359" i="3" s="1"/>
  <c r="K30" i="3"/>
  <c r="K359" i="3" s="1"/>
  <c r="J30" i="3"/>
  <c r="J359" i="3" s="1"/>
  <c r="I177" i="4" l="1"/>
  <c r="I176" i="4" s="1"/>
  <c r="I359" i="4" s="1"/>
  <c r="I176" i="3"/>
  <c r="I89" i="3"/>
  <c r="I131" i="3"/>
  <c r="I160" i="3"/>
  <c r="I109" i="3"/>
  <c r="I230" i="3"/>
  <c r="I229" i="3" s="1"/>
  <c r="I62" i="3"/>
  <c r="I61" i="3" s="1"/>
  <c r="I30" i="3" s="1"/>
  <c r="I359" i="3" s="1"/>
  <c r="I165" i="3"/>
  <c r="I262" i="3"/>
  <c r="L356" i="2"/>
  <c r="K356" i="2"/>
  <c r="J356" i="2"/>
  <c r="I356" i="2"/>
  <c r="L355" i="2"/>
  <c r="K355" i="2"/>
  <c r="J355" i="2"/>
  <c r="I355" i="2"/>
  <c r="L353" i="2"/>
  <c r="K353" i="2"/>
  <c r="J353" i="2"/>
  <c r="I353" i="2"/>
  <c r="L352" i="2"/>
  <c r="K352" i="2"/>
  <c r="J352" i="2"/>
  <c r="I352" i="2"/>
  <c r="L350" i="2"/>
  <c r="K350" i="2"/>
  <c r="J350" i="2"/>
  <c r="I350" i="2"/>
  <c r="L349" i="2"/>
  <c r="K349" i="2"/>
  <c r="J349" i="2"/>
  <c r="I349" i="2"/>
  <c r="L346" i="2"/>
  <c r="K346" i="2"/>
  <c r="J346" i="2"/>
  <c r="I346" i="2"/>
  <c r="L345" i="2"/>
  <c r="K345" i="2"/>
  <c r="J345" i="2"/>
  <c r="I345" i="2"/>
  <c r="L342" i="2"/>
  <c r="K342" i="2"/>
  <c r="J342" i="2"/>
  <c r="I342" i="2"/>
  <c r="L341" i="2"/>
  <c r="K341" i="2"/>
  <c r="J341" i="2"/>
  <c r="I341" i="2"/>
  <c r="L338" i="2"/>
  <c r="K338" i="2"/>
  <c r="J338" i="2"/>
  <c r="I338" i="2"/>
  <c r="L337" i="2"/>
  <c r="K337" i="2"/>
  <c r="J337" i="2"/>
  <c r="I337" i="2"/>
  <c r="L334" i="2"/>
  <c r="K334" i="2"/>
  <c r="J334" i="2"/>
  <c r="I334" i="2"/>
  <c r="L331" i="2"/>
  <c r="K331" i="2"/>
  <c r="J331" i="2"/>
  <c r="I331" i="2"/>
  <c r="L329" i="2"/>
  <c r="K329" i="2"/>
  <c r="J329" i="2"/>
  <c r="I329" i="2"/>
  <c r="L328" i="2"/>
  <c r="K328" i="2"/>
  <c r="J328" i="2"/>
  <c r="I328" i="2"/>
  <c r="L327" i="2"/>
  <c r="K327" i="2"/>
  <c r="J327" i="2"/>
  <c r="I327" i="2"/>
  <c r="L324" i="2"/>
  <c r="K324" i="2"/>
  <c r="J324" i="2"/>
  <c r="I324" i="2"/>
  <c r="I323" i="2" s="1"/>
  <c r="L323" i="2"/>
  <c r="K323" i="2"/>
  <c r="J323" i="2"/>
  <c r="L321" i="2"/>
  <c r="K321" i="2"/>
  <c r="J321" i="2"/>
  <c r="I321" i="2"/>
  <c r="L320" i="2"/>
  <c r="K320" i="2"/>
  <c r="J320" i="2"/>
  <c r="I320" i="2"/>
  <c r="L318" i="2"/>
  <c r="K318" i="2"/>
  <c r="J318" i="2"/>
  <c r="I318" i="2"/>
  <c r="L317" i="2"/>
  <c r="K317" i="2"/>
  <c r="J317" i="2"/>
  <c r="I317" i="2"/>
  <c r="L314" i="2"/>
  <c r="K314" i="2"/>
  <c r="J314" i="2"/>
  <c r="I314" i="2"/>
  <c r="L313" i="2"/>
  <c r="K313" i="2"/>
  <c r="J313" i="2"/>
  <c r="I313" i="2"/>
  <c r="L310" i="2"/>
  <c r="K310" i="2"/>
  <c r="J310" i="2"/>
  <c r="I310" i="2"/>
  <c r="L309" i="2"/>
  <c r="K309" i="2"/>
  <c r="J309" i="2"/>
  <c r="I309" i="2"/>
  <c r="L306" i="2"/>
  <c r="K306" i="2"/>
  <c r="J306" i="2"/>
  <c r="I306" i="2"/>
  <c r="L305" i="2"/>
  <c r="K305" i="2"/>
  <c r="J305" i="2"/>
  <c r="I305" i="2"/>
  <c r="L302" i="2"/>
  <c r="K302" i="2"/>
  <c r="J302" i="2"/>
  <c r="I302" i="2"/>
  <c r="L299" i="2"/>
  <c r="K299" i="2"/>
  <c r="J299" i="2"/>
  <c r="I299" i="2"/>
  <c r="L297" i="2"/>
  <c r="K297" i="2"/>
  <c r="J297" i="2"/>
  <c r="I297" i="2"/>
  <c r="L296" i="2"/>
  <c r="K296" i="2"/>
  <c r="J296" i="2"/>
  <c r="I296" i="2"/>
  <c r="L295" i="2"/>
  <c r="K295" i="2"/>
  <c r="J295" i="2"/>
  <c r="L294" i="2"/>
  <c r="K294" i="2"/>
  <c r="J294" i="2"/>
  <c r="L291" i="2"/>
  <c r="K291" i="2"/>
  <c r="J291" i="2"/>
  <c r="I291" i="2"/>
  <c r="I290" i="2" s="1"/>
  <c r="L290" i="2"/>
  <c r="K290" i="2"/>
  <c r="J290" i="2"/>
  <c r="L288" i="2"/>
  <c r="K288" i="2"/>
  <c r="J288" i="2"/>
  <c r="I288" i="2"/>
  <c r="L287" i="2"/>
  <c r="K287" i="2"/>
  <c r="J287" i="2"/>
  <c r="I287" i="2"/>
  <c r="L285" i="2"/>
  <c r="K285" i="2"/>
  <c r="J285" i="2"/>
  <c r="I285" i="2"/>
  <c r="L284" i="2"/>
  <c r="K284" i="2"/>
  <c r="J284" i="2"/>
  <c r="I284" i="2"/>
  <c r="L281" i="2"/>
  <c r="K281" i="2"/>
  <c r="J281" i="2"/>
  <c r="I281" i="2"/>
  <c r="L280" i="2"/>
  <c r="K280" i="2"/>
  <c r="J280" i="2"/>
  <c r="I280" i="2"/>
  <c r="L277" i="2"/>
  <c r="K277" i="2"/>
  <c r="J277" i="2"/>
  <c r="I277" i="2"/>
  <c r="L276" i="2"/>
  <c r="K276" i="2"/>
  <c r="J276" i="2"/>
  <c r="I276" i="2"/>
  <c r="L273" i="2"/>
  <c r="K273" i="2"/>
  <c r="J273" i="2"/>
  <c r="I273" i="2"/>
  <c r="L272" i="2"/>
  <c r="K272" i="2"/>
  <c r="J272" i="2"/>
  <c r="I272" i="2"/>
  <c r="L269" i="2"/>
  <c r="K269" i="2"/>
  <c r="J269" i="2"/>
  <c r="I269" i="2"/>
  <c r="L266" i="2"/>
  <c r="K266" i="2"/>
  <c r="J266" i="2"/>
  <c r="I266" i="2"/>
  <c r="L264" i="2"/>
  <c r="K264" i="2"/>
  <c r="J264" i="2"/>
  <c r="I264" i="2"/>
  <c r="L263" i="2"/>
  <c r="K263" i="2"/>
  <c r="J263" i="2"/>
  <c r="I263" i="2"/>
  <c r="I262" i="2" s="1"/>
  <c r="L262" i="2"/>
  <c r="K262" i="2"/>
  <c r="J262" i="2"/>
  <c r="L259" i="2"/>
  <c r="K259" i="2"/>
  <c r="J259" i="2"/>
  <c r="I259" i="2"/>
  <c r="L258" i="2"/>
  <c r="K258" i="2"/>
  <c r="J258" i="2"/>
  <c r="I258" i="2"/>
  <c r="L256" i="2"/>
  <c r="K256" i="2"/>
  <c r="J256" i="2"/>
  <c r="I256" i="2"/>
  <c r="L255" i="2"/>
  <c r="K255" i="2"/>
  <c r="J255" i="2"/>
  <c r="I255" i="2"/>
  <c r="L253" i="2"/>
  <c r="K253" i="2"/>
  <c r="J253" i="2"/>
  <c r="I253" i="2"/>
  <c r="L252" i="2"/>
  <c r="K252" i="2"/>
  <c r="J252" i="2"/>
  <c r="I252" i="2"/>
  <c r="L249" i="2"/>
  <c r="K249" i="2"/>
  <c r="J249" i="2"/>
  <c r="I249" i="2"/>
  <c r="L248" i="2"/>
  <c r="K248" i="2"/>
  <c r="J248" i="2"/>
  <c r="I248" i="2"/>
  <c r="L245" i="2"/>
  <c r="K245" i="2"/>
  <c r="J245" i="2"/>
  <c r="I245" i="2"/>
  <c r="I244" i="2" s="1"/>
  <c r="L244" i="2"/>
  <c r="K244" i="2"/>
  <c r="J244" i="2"/>
  <c r="L241" i="2"/>
  <c r="K241" i="2"/>
  <c r="J241" i="2"/>
  <c r="I241" i="2"/>
  <c r="I240" i="2" s="1"/>
  <c r="I230" i="2" s="1"/>
  <c r="I229" i="2" s="1"/>
  <c r="L240" i="2"/>
  <c r="K240" i="2"/>
  <c r="J240" i="2"/>
  <c r="L237" i="2"/>
  <c r="K237" i="2"/>
  <c r="J237" i="2"/>
  <c r="I237" i="2"/>
  <c r="L234" i="2"/>
  <c r="K234" i="2"/>
  <c r="J234" i="2"/>
  <c r="I234" i="2"/>
  <c r="L232" i="2"/>
  <c r="K232" i="2"/>
  <c r="J232" i="2"/>
  <c r="I232" i="2"/>
  <c r="L231" i="2"/>
  <c r="K231" i="2"/>
  <c r="J231" i="2"/>
  <c r="I231" i="2"/>
  <c r="L230" i="2"/>
  <c r="K230" i="2"/>
  <c r="J230" i="2"/>
  <c r="L229" i="2"/>
  <c r="K229" i="2"/>
  <c r="J229" i="2"/>
  <c r="L225" i="2"/>
  <c r="K225" i="2"/>
  <c r="J225" i="2"/>
  <c r="I225" i="2"/>
  <c r="I224" i="2" s="1"/>
  <c r="I223" i="2" s="1"/>
  <c r="L224" i="2"/>
  <c r="K224" i="2"/>
  <c r="J224" i="2"/>
  <c r="L223" i="2"/>
  <c r="K223" i="2"/>
  <c r="J223" i="2"/>
  <c r="L221" i="2"/>
  <c r="K221" i="2"/>
  <c r="J221" i="2"/>
  <c r="I221" i="2"/>
  <c r="L220" i="2"/>
  <c r="K220" i="2"/>
  <c r="J220" i="2"/>
  <c r="I220" i="2"/>
  <c r="I219" i="2" s="1"/>
  <c r="L219" i="2"/>
  <c r="K219" i="2"/>
  <c r="J219" i="2"/>
  <c r="L212" i="2"/>
  <c r="K212" i="2"/>
  <c r="J212" i="2"/>
  <c r="I212" i="2"/>
  <c r="I211" i="2" s="1"/>
  <c r="L211" i="2"/>
  <c r="K211" i="2"/>
  <c r="J211" i="2"/>
  <c r="L209" i="2"/>
  <c r="K209" i="2"/>
  <c r="J209" i="2"/>
  <c r="I209" i="2"/>
  <c r="I208" i="2" s="1"/>
  <c r="L208" i="2"/>
  <c r="K208" i="2"/>
  <c r="J208" i="2"/>
  <c r="L207" i="2"/>
  <c r="K207" i="2"/>
  <c r="J207" i="2"/>
  <c r="L202" i="2"/>
  <c r="K202" i="2"/>
  <c r="J202" i="2"/>
  <c r="I202" i="2"/>
  <c r="L201" i="2"/>
  <c r="K201" i="2"/>
  <c r="J201" i="2"/>
  <c r="I201" i="2"/>
  <c r="I200" i="2" s="1"/>
  <c r="L200" i="2"/>
  <c r="K200" i="2"/>
  <c r="J200" i="2"/>
  <c r="L198" i="2"/>
  <c r="K198" i="2"/>
  <c r="J198" i="2"/>
  <c r="I198" i="2"/>
  <c r="L197" i="2"/>
  <c r="K197" i="2"/>
  <c r="J197" i="2"/>
  <c r="I197" i="2"/>
  <c r="L193" i="2"/>
  <c r="K193" i="2"/>
  <c r="J193" i="2"/>
  <c r="I193" i="2"/>
  <c r="L192" i="2"/>
  <c r="K192" i="2"/>
  <c r="J192" i="2"/>
  <c r="I192" i="2"/>
  <c r="L188" i="2"/>
  <c r="K188" i="2"/>
  <c r="J188" i="2"/>
  <c r="I188" i="2"/>
  <c r="L187" i="2"/>
  <c r="K187" i="2"/>
  <c r="J187" i="2"/>
  <c r="I187" i="2"/>
  <c r="L183" i="2"/>
  <c r="K183" i="2"/>
  <c r="J183" i="2"/>
  <c r="I183" i="2"/>
  <c r="L182" i="2"/>
  <c r="K182" i="2"/>
  <c r="J182" i="2"/>
  <c r="I182" i="2"/>
  <c r="L180" i="2"/>
  <c r="K180" i="2"/>
  <c r="J180" i="2"/>
  <c r="I180" i="2"/>
  <c r="L179" i="2"/>
  <c r="K179" i="2"/>
  <c r="J179" i="2"/>
  <c r="I179" i="2"/>
  <c r="I178" i="2" s="1"/>
  <c r="L178" i="2"/>
  <c r="K178" i="2"/>
  <c r="J178" i="2"/>
  <c r="L177" i="2"/>
  <c r="K177" i="2"/>
  <c r="J177" i="2"/>
  <c r="L176" i="2"/>
  <c r="K176" i="2"/>
  <c r="J176" i="2"/>
  <c r="L172" i="2"/>
  <c r="K172" i="2"/>
  <c r="J172" i="2"/>
  <c r="I172" i="2"/>
  <c r="I171" i="2" s="1"/>
  <c r="L171" i="2"/>
  <c r="K171" i="2"/>
  <c r="J171" i="2"/>
  <c r="L167" i="2"/>
  <c r="K167" i="2"/>
  <c r="J167" i="2"/>
  <c r="I167" i="2"/>
  <c r="L166" i="2"/>
  <c r="K166" i="2"/>
  <c r="J166" i="2"/>
  <c r="I166" i="2"/>
  <c r="I165" i="2" s="1"/>
  <c r="L165" i="2"/>
  <c r="K165" i="2"/>
  <c r="J165" i="2"/>
  <c r="L163" i="2"/>
  <c r="K163" i="2"/>
  <c r="J163" i="2"/>
  <c r="I163" i="2"/>
  <c r="L162" i="2"/>
  <c r="K162" i="2"/>
  <c r="J162" i="2"/>
  <c r="I162" i="2"/>
  <c r="L161" i="2"/>
  <c r="K161" i="2"/>
  <c r="J161" i="2"/>
  <c r="I161" i="2"/>
  <c r="L160" i="2"/>
  <c r="K160" i="2"/>
  <c r="J160" i="2"/>
  <c r="L158" i="2"/>
  <c r="K158" i="2"/>
  <c r="J158" i="2"/>
  <c r="I158" i="2"/>
  <c r="I157" i="2" s="1"/>
  <c r="I151" i="2" s="1"/>
  <c r="I150" i="2" s="1"/>
  <c r="L157" i="2"/>
  <c r="K157" i="2"/>
  <c r="J157" i="2"/>
  <c r="L153" i="2"/>
  <c r="K153" i="2"/>
  <c r="J153" i="2"/>
  <c r="I153" i="2"/>
  <c r="L152" i="2"/>
  <c r="K152" i="2"/>
  <c r="J152" i="2"/>
  <c r="I152" i="2"/>
  <c r="L151" i="2"/>
  <c r="K151" i="2"/>
  <c r="J151" i="2"/>
  <c r="L150" i="2"/>
  <c r="K150" i="2"/>
  <c r="J150" i="2"/>
  <c r="L147" i="2"/>
  <c r="K147" i="2"/>
  <c r="J147" i="2"/>
  <c r="I147" i="2"/>
  <c r="L146" i="2"/>
  <c r="K146" i="2"/>
  <c r="J146" i="2"/>
  <c r="I146" i="2"/>
  <c r="L145" i="2"/>
  <c r="K145" i="2"/>
  <c r="J145" i="2"/>
  <c r="I145" i="2"/>
  <c r="L143" i="2"/>
  <c r="K143" i="2"/>
  <c r="J143" i="2"/>
  <c r="I143" i="2"/>
  <c r="L142" i="2"/>
  <c r="K142" i="2"/>
  <c r="J142" i="2"/>
  <c r="I142" i="2"/>
  <c r="L139" i="2"/>
  <c r="K139" i="2"/>
  <c r="J139" i="2"/>
  <c r="I139" i="2"/>
  <c r="L138" i="2"/>
  <c r="K138" i="2"/>
  <c r="J138" i="2"/>
  <c r="I138" i="2"/>
  <c r="L137" i="2"/>
  <c r="K137" i="2"/>
  <c r="J137" i="2"/>
  <c r="I137" i="2"/>
  <c r="L134" i="2"/>
  <c r="K134" i="2"/>
  <c r="J134" i="2"/>
  <c r="I134" i="2"/>
  <c r="L133" i="2"/>
  <c r="K133" i="2"/>
  <c r="J133" i="2"/>
  <c r="I133" i="2"/>
  <c r="I132" i="2" s="1"/>
  <c r="I131" i="2" s="1"/>
  <c r="L132" i="2"/>
  <c r="K132" i="2"/>
  <c r="J132" i="2"/>
  <c r="L131" i="2"/>
  <c r="K131" i="2"/>
  <c r="J131" i="2"/>
  <c r="L129" i="2"/>
  <c r="K129" i="2"/>
  <c r="J129" i="2"/>
  <c r="I129" i="2"/>
  <c r="I128" i="2" s="1"/>
  <c r="I127" i="2" s="1"/>
  <c r="L128" i="2"/>
  <c r="K128" i="2"/>
  <c r="J128" i="2"/>
  <c r="L127" i="2"/>
  <c r="K127" i="2"/>
  <c r="J127" i="2"/>
  <c r="L125" i="2"/>
  <c r="K125" i="2"/>
  <c r="J125" i="2"/>
  <c r="I125" i="2"/>
  <c r="L124" i="2"/>
  <c r="K124" i="2"/>
  <c r="J124" i="2"/>
  <c r="I124" i="2"/>
  <c r="I123" i="2" s="1"/>
  <c r="L123" i="2"/>
  <c r="K123" i="2"/>
  <c r="J123" i="2"/>
  <c r="L121" i="2"/>
  <c r="K121" i="2"/>
  <c r="J121" i="2"/>
  <c r="I121" i="2"/>
  <c r="L120" i="2"/>
  <c r="K120" i="2"/>
  <c r="J120" i="2"/>
  <c r="I120" i="2"/>
  <c r="I119" i="2" s="1"/>
  <c r="L119" i="2"/>
  <c r="K119" i="2"/>
  <c r="J119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L112" i="2"/>
  <c r="K112" i="2"/>
  <c r="J112" i="2"/>
  <c r="I112" i="2"/>
  <c r="L111" i="2"/>
  <c r="K111" i="2"/>
  <c r="J111" i="2"/>
  <c r="I111" i="2"/>
  <c r="I110" i="2" s="1"/>
  <c r="L110" i="2"/>
  <c r="K110" i="2"/>
  <c r="J110" i="2"/>
  <c r="L109" i="2"/>
  <c r="K109" i="2"/>
  <c r="J109" i="2"/>
  <c r="L106" i="2"/>
  <c r="K106" i="2"/>
  <c r="J106" i="2"/>
  <c r="I106" i="2"/>
  <c r="I105" i="2" s="1"/>
  <c r="L105" i="2"/>
  <c r="K105" i="2"/>
  <c r="J105" i="2"/>
  <c r="L102" i="2"/>
  <c r="K102" i="2"/>
  <c r="J102" i="2"/>
  <c r="I102" i="2"/>
  <c r="I101" i="2" s="1"/>
  <c r="I100" i="2" s="1"/>
  <c r="L101" i="2"/>
  <c r="K101" i="2"/>
  <c r="J101" i="2"/>
  <c r="L100" i="2"/>
  <c r="K100" i="2"/>
  <c r="J100" i="2"/>
  <c r="L97" i="2"/>
  <c r="K97" i="2"/>
  <c r="J97" i="2"/>
  <c r="I97" i="2"/>
  <c r="I96" i="2" s="1"/>
  <c r="I95" i="2" s="1"/>
  <c r="L96" i="2"/>
  <c r="K96" i="2"/>
  <c r="J96" i="2"/>
  <c r="L95" i="2"/>
  <c r="K95" i="2"/>
  <c r="J95" i="2"/>
  <c r="L92" i="2"/>
  <c r="K92" i="2"/>
  <c r="J92" i="2"/>
  <c r="I92" i="2"/>
  <c r="L91" i="2"/>
  <c r="K91" i="2"/>
  <c r="J91" i="2"/>
  <c r="J90" i="2" s="1"/>
  <c r="J89" i="2" s="1"/>
  <c r="I91" i="2"/>
  <c r="I90" i="2" s="1"/>
  <c r="I89" i="2" s="1"/>
  <c r="L90" i="2"/>
  <c r="K90" i="2"/>
  <c r="L89" i="2"/>
  <c r="K89" i="2"/>
  <c r="L85" i="2"/>
  <c r="K85" i="2"/>
  <c r="J85" i="2"/>
  <c r="I85" i="2"/>
  <c r="I84" i="2" s="1"/>
  <c r="I83" i="2" s="1"/>
  <c r="I82" i="2" s="1"/>
  <c r="L84" i="2"/>
  <c r="K84" i="2"/>
  <c r="J84" i="2"/>
  <c r="L83" i="2"/>
  <c r="K83" i="2"/>
  <c r="J83" i="2"/>
  <c r="L82" i="2"/>
  <c r="K82" i="2"/>
  <c r="J82" i="2"/>
  <c r="L80" i="2"/>
  <c r="K80" i="2"/>
  <c r="J80" i="2"/>
  <c r="I80" i="2"/>
  <c r="I79" i="2" s="1"/>
  <c r="I78" i="2" s="1"/>
  <c r="L79" i="2"/>
  <c r="K79" i="2"/>
  <c r="J79" i="2"/>
  <c r="J78" i="2" s="1"/>
  <c r="L78" i="2"/>
  <c r="K78" i="2"/>
  <c r="L74" i="2"/>
  <c r="K74" i="2"/>
  <c r="J74" i="2"/>
  <c r="I74" i="2"/>
  <c r="L73" i="2"/>
  <c r="K73" i="2"/>
  <c r="J73" i="2"/>
  <c r="I73" i="2"/>
  <c r="L69" i="2"/>
  <c r="K69" i="2"/>
  <c r="J69" i="2"/>
  <c r="I69" i="2"/>
  <c r="L68" i="2"/>
  <c r="K68" i="2"/>
  <c r="J68" i="2"/>
  <c r="I68" i="2"/>
  <c r="L64" i="2"/>
  <c r="K64" i="2"/>
  <c r="J64" i="2"/>
  <c r="I64" i="2"/>
  <c r="L63" i="2"/>
  <c r="K63" i="2"/>
  <c r="J63" i="2"/>
  <c r="I63" i="2"/>
  <c r="I62" i="2" s="1"/>
  <c r="I61" i="2" s="1"/>
  <c r="L62" i="2"/>
  <c r="K62" i="2"/>
  <c r="J62" i="2"/>
  <c r="J61" i="2" s="1"/>
  <c r="L61" i="2"/>
  <c r="K61" i="2"/>
  <c r="L45" i="2"/>
  <c r="K45" i="2"/>
  <c r="J45" i="2"/>
  <c r="J44" i="2" s="1"/>
  <c r="J43" i="2" s="1"/>
  <c r="J42" i="2" s="1"/>
  <c r="I45" i="2"/>
  <c r="I44" i="2" s="1"/>
  <c r="I43" i="2" s="1"/>
  <c r="I42" i="2" s="1"/>
  <c r="L44" i="2"/>
  <c r="K44" i="2"/>
  <c r="L43" i="2"/>
  <c r="K43" i="2"/>
  <c r="L42" i="2"/>
  <c r="K42" i="2"/>
  <c r="L40" i="2"/>
  <c r="K40" i="2"/>
  <c r="J40" i="2"/>
  <c r="I40" i="2"/>
  <c r="L39" i="2"/>
  <c r="K39" i="2"/>
  <c r="J39" i="2"/>
  <c r="J38" i="2" s="1"/>
  <c r="I39" i="2"/>
  <c r="I38" i="2" s="1"/>
  <c r="L38" i="2"/>
  <c r="K38" i="2"/>
  <c r="L36" i="2"/>
  <c r="K36" i="2"/>
  <c r="J36" i="2"/>
  <c r="I36" i="2"/>
  <c r="L34" i="2"/>
  <c r="K34" i="2"/>
  <c r="J34" i="2"/>
  <c r="I34" i="2"/>
  <c r="I33" i="2" s="1"/>
  <c r="I32" i="2" s="1"/>
  <c r="I31" i="2" s="1"/>
  <c r="L33" i="2"/>
  <c r="K33" i="2"/>
  <c r="J33" i="2"/>
  <c r="J32" i="2" s="1"/>
  <c r="L32" i="2"/>
  <c r="K32" i="2"/>
  <c r="L31" i="2"/>
  <c r="K31" i="2"/>
  <c r="L30" i="2"/>
  <c r="L359" i="2" s="1"/>
  <c r="K30" i="2"/>
  <c r="K359" i="2" s="1"/>
  <c r="J31" i="2" l="1"/>
  <c r="J30" i="2" s="1"/>
  <c r="J359" i="2" s="1"/>
  <c r="I160" i="2"/>
  <c r="I207" i="2"/>
  <c r="I177" i="2" s="1"/>
  <c r="I176" i="2" s="1"/>
  <c r="I295" i="2"/>
  <c r="I294" i="2" s="1"/>
  <c r="I30" i="2"/>
  <c r="I109" i="2"/>
  <c r="L356" i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I341" i="1" s="1"/>
  <c r="L341" i="1"/>
  <c r="K341" i="1"/>
  <c r="J341" i="1"/>
  <c r="L338" i="1"/>
  <c r="K338" i="1"/>
  <c r="J338" i="1"/>
  <c r="I338" i="1"/>
  <c r="I337" i="1" s="1"/>
  <c r="L337" i="1"/>
  <c r="K337" i="1"/>
  <c r="J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I328" i="1" s="1"/>
  <c r="L328" i="1"/>
  <c r="K328" i="1"/>
  <c r="J328" i="1"/>
  <c r="L327" i="1"/>
  <c r="K327" i="1"/>
  <c r="J327" i="1"/>
  <c r="L324" i="1"/>
  <c r="K324" i="1"/>
  <c r="J324" i="1"/>
  <c r="I324" i="1"/>
  <c r="I323" i="1" s="1"/>
  <c r="L323" i="1"/>
  <c r="K323" i="1"/>
  <c r="J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I313" i="1" s="1"/>
  <c r="L313" i="1"/>
  <c r="K313" i="1"/>
  <c r="J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I305" i="1" s="1"/>
  <c r="L305" i="1"/>
  <c r="K305" i="1"/>
  <c r="K295" i="1" s="1"/>
  <c r="K294" i="1" s="1"/>
  <c r="J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J295" i="1"/>
  <c r="L294" i="1"/>
  <c r="J294" i="1"/>
  <c r="L291" i="1"/>
  <c r="K291" i="1"/>
  <c r="J291" i="1"/>
  <c r="I291" i="1"/>
  <c r="I290" i="1" s="1"/>
  <c r="L290" i="1"/>
  <c r="K290" i="1"/>
  <c r="J290" i="1"/>
  <c r="L288" i="1"/>
  <c r="K288" i="1"/>
  <c r="J288" i="1"/>
  <c r="I288" i="1"/>
  <c r="I287" i="1" s="1"/>
  <c r="L287" i="1"/>
  <c r="K287" i="1"/>
  <c r="J287" i="1"/>
  <c r="L285" i="1"/>
  <c r="K285" i="1"/>
  <c r="J285" i="1"/>
  <c r="I285" i="1"/>
  <c r="I284" i="1" s="1"/>
  <c r="L284" i="1"/>
  <c r="K284" i="1"/>
  <c r="J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I272" i="1" s="1"/>
  <c r="L272" i="1"/>
  <c r="K272" i="1"/>
  <c r="J272" i="1"/>
  <c r="L269" i="1"/>
  <c r="K269" i="1"/>
  <c r="J269" i="1"/>
  <c r="I269" i="1"/>
  <c r="L266" i="1"/>
  <c r="K266" i="1"/>
  <c r="J266" i="1"/>
  <c r="I266" i="1"/>
  <c r="L264" i="1"/>
  <c r="K264" i="1"/>
  <c r="K263" i="1" s="1"/>
  <c r="K262" i="1" s="1"/>
  <c r="J264" i="1"/>
  <c r="I264" i="1"/>
  <c r="I263" i="1" s="1"/>
  <c r="L263" i="1"/>
  <c r="J263" i="1"/>
  <c r="L262" i="1"/>
  <c r="J262" i="1"/>
  <c r="L259" i="1"/>
  <c r="K259" i="1"/>
  <c r="J259" i="1"/>
  <c r="I259" i="1"/>
  <c r="I258" i="1" s="1"/>
  <c r="L258" i="1"/>
  <c r="K258" i="1"/>
  <c r="J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K248" i="1" s="1"/>
  <c r="J249" i="1"/>
  <c r="I249" i="1"/>
  <c r="I248" i="1" s="1"/>
  <c r="L248" i="1"/>
  <c r="J248" i="1"/>
  <c r="L245" i="1"/>
  <c r="K245" i="1"/>
  <c r="J245" i="1"/>
  <c r="I245" i="1"/>
  <c r="I244" i="1" s="1"/>
  <c r="L244" i="1"/>
  <c r="K244" i="1"/>
  <c r="J244" i="1"/>
  <c r="L241" i="1"/>
  <c r="K241" i="1"/>
  <c r="J241" i="1"/>
  <c r="I241" i="1"/>
  <c r="I240" i="1" s="1"/>
  <c r="L240" i="1"/>
  <c r="K240" i="1"/>
  <c r="J240" i="1"/>
  <c r="L237" i="1"/>
  <c r="K237" i="1"/>
  <c r="J237" i="1"/>
  <c r="I237" i="1"/>
  <c r="L234" i="1"/>
  <c r="K234" i="1"/>
  <c r="J234" i="1"/>
  <c r="I234" i="1"/>
  <c r="L232" i="1"/>
  <c r="K232" i="1"/>
  <c r="K231" i="1" s="1"/>
  <c r="K230" i="1" s="1"/>
  <c r="K229" i="1" s="1"/>
  <c r="J232" i="1"/>
  <c r="I232" i="1"/>
  <c r="L231" i="1"/>
  <c r="J231" i="1"/>
  <c r="I231" i="1"/>
  <c r="L230" i="1"/>
  <c r="J230" i="1"/>
  <c r="L229" i="1"/>
  <c r="J229" i="1"/>
  <c r="L225" i="1"/>
  <c r="K225" i="1"/>
  <c r="J225" i="1"/>
  <c r="I225" i="1"/>
  <c r="L224" i="1"/>
  <c r="K224" i="1"/>
  <c r="K223" i="1" s="1"/>
  <c r="J224" i="1"/>
  <c r="I224" i="1"/>
  <c r="I223" i="1" s="1"/>
  <c r="L223" i="1"/>
  <c r="J223" i="1"/>
  <c r="L221" i="1"/>
  <c r="K221" i="1"/>
  <c r="K220" i="1" s="1"/>
  <c r="K219" i="1" s="1"/>
  <c r="J221" i="1"/>
  <c r="I221" i="1"/>
  <c r="I220" i="1" s="1"/>
  <c r="I219" i="1" s="1"/>
  <c r="L220" i="1"/>
  <c r="J220" i="1"/>
  <c r="L219" i="1"/>
  <c r="J219" i="1"/>
  <c r="L212" i="1"/>
  <c r="K212" i="1"/>
  <c r="K211" i="1" s="1"/>
  <c r="K207" i="1" s="1"/>
  <c r="J212" i="1"/>
  <c r="I212" i="1"/>
  <c r="I211" i="1" s="1"/>
  <c r="I207" i="1" s="1"/>
  <c r="L211" i="1"/>
  <c r="J211" i="1"/>
  <c r="L209" i="1"/>
  <c r="K209" i="1"/>
  <c r="J209" i="1"/>
  <c r="I209" i="1"/>
  <c r="L208" i="1"/>
  <c r="K208" i="1"/>
  <c r="J208" i="1"/>
  <c r="I208" i="1"/>
  <c r="L207" i="1"/>
  <c r="J207" i="1"/>
  <c r="L202" i="1"/>
  <c r="K202" i="1"/>
  <c r="K201" i="1" s="1"/>
  <c r="K200" i="1" s="1"/>
  <c r="J202" i="1"/>
  <c r="I202" i="1"/>
  <c r="L201" i="1"/>
  <c r="J201" i="1"/>
  <c r="I201" i="1"/>
  <c r="I200" i="1" s="1"/>
  <c r="L200" i="1"/>
  <c r="J200" i="1"/>
  <c r="L198" i="1"/>
  <c r="K198" i="1"/>
  <c r="K197" i="1" s="1"/>
  <c r="J198" i="1"/>
  <c r="I198" i="1"/>
  <c r="I197" i="1" s="1"/>
  <c r="L197" i="1"/>
  <c r="J197" i="1"/>
  <c r="L193" i="1"/>
  <c r="K193" i="1"/>
  <c r="K192" i="1" s="1"/>
  <c r="K178" i="1" s="1"/>
  <c r="K177" i="1" s="1"/>
  <c r="K176" i="1" s="1"/>
  <c r="J193" i="1"/>
  <c r="I193" i="1"/>
  <c r="I192" i="1" s="1"/>
  <c r="L192" i="1"/>
  <c r="J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I182" i="1" s="1"/>
  <c r="L182" i="1"/>
  <c r="K182" i="1"/>
  <c r="J182" i="1"/>
  <c r="L180" i="1"/>
  <c r="K180" i="1"/>
  <c r="J180" i="1"/>
  <c r="I180" i="1"/>
  <c r="I179" i="1" s="1"/>
  <c r="L179" i="1"/>
  <c r="K179" i="1"/>
  <c r="J179" i="1"/>
  <c r="L178" i="1"/>
  <c r="J178" i="1"/>
  <c r="L177" i="1"/>
  <c r="J177" i="1"/>
  <c r="L176" i="1"/>
  <c r="J176" i="1"/>
  <c r="L172" i="1"/>
  <c r="K172" i="1"/>
  <c r="J172" i="1"/>
  <c r="I172" i="1"/>
  <c r="I171" i="1" s="1"/>
  <c r="L171" i="1"/>
  <c r="K171" i="1"/>
  <c r="J171" i="1"/>
  <c r="L167" i="1"/>
  <c r="K167" i="1"/>
  <c r="J167" i="1"/>
  <c r="I167" i="1"/>
  <c r="L166" i="1"/>
  <c r="K166" i="1"/>
  <c r="J166" i="1"/>
  <c r="I166" i="1"/>
  <c r="L165" i="1"/>
  <c r="K165" i="1"/>
  <c r="J165" i="1"/>
  <c r="L163" i="1"/>
  <c r="K163" i="1"/>
  <c r="J163" i="1"/>
  <c r="I163" i="1"/>
  <c r="I162" i="1" s="1"/>
  <c r="I161" i="1" s="1"/>
  <c r="L162" i="1"/>
  <c r="K162" i="1"/>
  <c r="J162" i="1"/>
  <c r="L161" i="1"/>
  <c r="K161" i="1"/>
  <c r="J161" i="1"/>
  <c r="L160" i="1"/>
  <c r="K160" i="1"/>
  <c r="J160" i="1"/>
  <c r="L158" i="1"/>
  <c r="K158" i="1"/>
  <c r="J158" i="1"/>
  <c r="I158" i="1"/>
  <c r="L157" i="1"/>
  <c r="K157" i="1"/>
  <c r="J157" i="1"/>
  <c r="I157" i="1"/>
  <c r="L153" i="1"/>
  <c r="K153" i="1"/>
  <c r="K152" i="1" s="1"/>
  <c r="K151" i="1" s="1"/>
  <c r="K150" i="1" s="1"/>
  <c r="J153" i="1"/>
  <c r="I153" i="1"/>
  <c r="I152" i="1" s="1"/>
  <c r="I151" i="1" s="1"/>
  <c r="I150" i="1" s="1"/>
  <c r="L152" i="1"/>
  <c r="J152" i="1"/>
  <c r="L151" i="1"/>
  <c r="J151" i="1"/>
  <c r="L150" i="1"/>
  <c r="J150" i="1"/>
  <c r="L147" i="1"/>
  <c r="K147" i="1"/>
  <c r="J147" i="1"/>
  <c r="I147" i="1"/>
  <c r="L146" i="1"/>
  <c r="K146" i="1"/>
  <c r="J146" i="1"/>
  <c r="I146" i="1"/>
  <c r="I145" i="1" s="1"/>
  <c r="L145" i="1"/>
  <c r="K145" i="1"/>
  <c r="J145" i="1"/>
  <c r="L143" i="1"/>
  <c r="K143" i="1"/>
  <c r="K142" i="1" s="1"/>
  <c r="J143" i="1"/>
  <c r="I143" i="1"/>
  <c r="I142" i="1" s="1"/>
  <c r="L142" i="1"/>
  <c r="J142" i="1"/>
  <c r="L139" i="1"/>
  <c r="K139" i="1"/>
  <c r="J139" i="1"/>
  <c r="I139" i="1"/>
  <c r="I138" i="1" s="1"/>
  <c r="I137" i="1" s="1"/>
  <c r="L138" i="1"/>
  <c r="K138" i="1"/>
  <c r="K137" i="1" s="1"/>
  <c r="J138" i="1"/>
  <c r="L137" i="1"/>
  <c r="J137" i="1"/>
  <c r="L134" i="1"/>
  <c r="K134" i="1"/>
  <c r="J134" i="1"/>
  <c r="I134" i="1"/>
  <c r="I133" i="1" s="1"/>
  <c r="I132" i="1" s="1"/>
  <c r="I131" i="1" s="1"/>
  <c r="L133" i="1"/>
  <c r="K133" i="1"/>
  <c r="K132" i="1" s="1"/>
  <c r="J133" i="1"/>
  <c r="L132" i="1"/>
  <c r="J132" i="1"/>
  <c r="L131" i="1"/>
  <c r="J131" i="1"/>
  <c r="L129" i="1"/>
  <c r="K129" i="1"/>
  <c r="K128" i="1" s="1"/>
  <c r="K127" i="1" s="1"/>
  <c r="J129" i="1"/>
  <c r="I129" i="1"/>
  <c r="L128" i="1"/>
  <c r="J128" i="1"/>
  <c r="I128" i="1"/>
  <c r="I127" i="1" s="1"/>
  <c r="L127" i="1"/>
  <c r="J127" i="1"/>
  <c r="L125" i="1"/>
  <c r="K125" i="1"/>
  <c r="K124" i="1" s="1"/>
  <c r="K123" i="1" s="1"/>
  <c r="J125" i="1"/>
  <c r="I125" i="1"/>
  <c r="L124" i="1"/>
  <c r="J124" i="1"/>
  <c r="I124" i="1"/>
  <c r="I123" i="1" s="1"/>
  <c r="L123" i="1"/>
  <c r="J123" i="1"/>
  <c r="L121" i="1"/>
  <c r="K121" i="1"/>
  <c r="J121" i="1"/>
  <c r="I121" i="1"/>
  <c r="I120" i="1" s="1"/>
  <c r="I119" i="1" s="1"/>
  <c r="L120" i="1"/>
  <c r="K120" i="1"/>
  <c r="K119" i="1" s="1"/>
  <c r="J120" i="1"/>
  <c r="L119" i="1"/>
  <c r="J119" i="1"/>
  <c r="L117" i="1"/>
  <c r="K117" i="1"/>
  <c r="J117" i="1"/>
  <c r="I117" i="1"/>
  <c r="I116" i="1" s="1"/>
  <c r="I115" i="1" s="1"/>
  <c r="L116" i="1"/>
  <c r="K116" i="1"/>
  <c r="K115" i="1" s="1"/>
  <c r="J116" i="1"/>
  <c r="L115" i="1"/>
  <c r="J115" i="1"/>
  <c r="L112" i="1"/>
  <c r="K112" i="1"/>
  <c r="J112" i="1"/>
  <c r="I112" i="1"/>
  <c r="L111" i="1"/>
  <c r="K111" i="1"/>
  <c r="J111" i="1"/>
  <c r="I111" i="1"/>
  <c r="I110" i="1" s="1"/>
  <c r="L110" i="1"/>
  <c r="K110" i="1"/>
  <c r="J110" i="1"/>
  <c r="L109" i="1"/>
  <c r="J109" i="1"/>
  <c r="L106" i="1"/>
  <c r="K106" i="1"/>
  <c r="J106" i="1"/>
  <c r="I106" i="1"/>
  <c r="I105" i="1" s="1"/>
  <c r="L105" i="1"/>
  <c r="K105" i="1"/>
  <c r="J105" i="1"/>
  <c r="L102" i="1"/>
  <c r="K102" i="1"/>
  <c r="J102" i="1"/>
  <c r="I102" i="1"/>
  <c r="I101" i="1" s="1"/>
  <c r="I100" i="1" s="1"/>
  <c r="L101" i="1"/>
  <c r="K101" i="1"/>
  <c r="K100" i="1" s="1"/>
  <c r="J101" i="1"/>
  <c r="J100" i="1" s="1"/>
  <c r="L100" i="1"/>
  <c r="L97" i="1"/>
  <c r="K97" i="1"/>
  <c r="J97" i="1"/>
  <c r="I97" i="1"/>
  <c r="I96" i="1" s="1"/>
  <c r="I95" i="1" s="1"/>
  <c r="L96" i="1"/>
  <c r="K96" i="1"/>
  <c r="K95" i="1" s="1"/>
  <c r="J96" i="1"/>
  <c r="L95" i="1"/>
  <c r="J95" i="1"/>
  <c r="L92" i="1"/>
  <c r="K92" i="1"/>
  <c r="J92" i="1"/>
  <c r="I92" i="1"/>
  <c r="I91" i="1" s="1"/>
  <c r="I90" i="1" s="1"/>
  <c r="I89" i="1" s="1"/>
  <c r="L91" i="1"/>
  <c r="K91" i="1"/>
  <c r="K90" i="1" s="1"/>
  <c r="J91" i="1"/>
  <c r="J90" i="1" s="1"/>
  <c r="J89" i="1" s="1"/>
  <c r="L90" i="1"/>
  <c r="L89" i="1"/>
  <c r="L85" i="1"/>
  <c r="K85" i="1"/>
  <c r="K84" i="1" s="1"/>
  <c r="K83" i="1" s="1"/>
  <c r="K82" i="1" s="1"/>
  <c r="J85" i="1"/>
  <c r="J84" i="1" s="1"/>
  <c r="J83" i="1" s="1"/>
  <c r="J82" i="1" s="1"/>
  <c r="I85" i="1"/>
  <c r="I84" i="1" s="1"/>
  <c r="I83" i="1" s="1"/>
  <c r="I82" i="1" s="1"/>
  <c r="L84" i="1"/>
  <c r="L83" i="1"/>
  <c r="L82" i="1"/>
  <c r="L80" i="1"/>
  <c r="K80" i="1"/>
  <c r="J80" i="1"/>
  <c r="J79" i="1" s="1"/>
  <c r="J78" i="1" s="1"/>
  <c r="I80" i="1"/>
  <c r="L79" i="1"/>
  <c r="K79" i="1"/>
  <c r="K78" i="1" s="1"/>
  <c r="I79" i="1"/>
  <c r="I78" i="1" s="1"/>
  <c r="L78" i="1"/>
  <c r="L74" i="1"/>
  <c r="K74" i="1"/>
  <c r="K73" i="1" s="1"/>
  <c r="J74" i="1"/>
  <c r="J73" i="1" s="1"/>
  <c r="I74" i="1"/>
  <c r="L73" i="1"/>
  <c r="I73" i="1"/>
  <c r="L69" i="1"/>
  <c r="K69" i="1"/>
  <c r="J69" i="1"/>
  <c r="J68" i="1" s="1"/>
  <c r="I69" i="1"/>
  <c r="I68" i="1" s="1"/>
  <c r="L68" i="1"/>
  <c r="K68" i="1"/>
  <c r="L64" i="1"/>
  <c r="K64" i="1"/>
  <c r="J64" i="1"/>
  <c r="J63" i="1" s="1"/>
  <c r="J62" i="1" s="1"/>
  <c r="J61" i="1" s="1"/>
  <c r="I64" i="1"/>
  <c r="I63" i="1" s="1"/>
  <c r="I62" i="1" s="1"/>
  <c r="I61" i="1" s="1"/>
  <c r="L63" i="1"/>
  <c r="K63" i="1"/>
  <c r="K62" i="1" s="1"/>
  <c r="K61" i="1" s="1"/>
  <c r="L62" i="1"/>
  <c r="L61" i="1"/>
  <c r="L45" i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4" i="1"/>
  <c r="L43" i="1"/>
  <c r="L42" i="1"/>
  <c r="L40" i="1"/>
  <c r="K40" i="1"/>
  <c r="J40" i="1"/>
  <c r="I40" i="1"/>
  <c r="L39" i="1"/>
  <c r="K39" i="1"/>
  <c r="J39" i="1"/>
  <c r="J38" i="1" s="1"/>
  <c r="I39" i="1"/>
  <c r="L38" i="1"/>
  <c r="K38" i="1"/>
  <c r="I38" i="1"/>
  <c r="L36" i="1"/>
  <c r="K36" i="1"/>
  <c r="J36" i="1"/>
  <c r="I36" i="1"/>
  <c r="L34" i="1"/>
  <c r="K34" i="1"/>
  <c r="K33" i="1" s="1"/>
  <c r="K32" i="1" s="1"/>
  <c r="K31" i="1" s="1"/>
  <c r="J34" i="1"/>
  <c r="I34" i="1"/>
  <c r="I33" i="1" s="1"/>
  <c r="I32" i="1" s="1"/>
  <c r="I31" i="1" s="1"/>
  <c r="L33" i="1"/>
  <c r="J33" i="1"/>
  <c r="J32" i="1" s="1"/>
  <c r="J31" i="1" s="1"/>
  <c r="J30" i="1" s="1"/>
  <c r="J359" i="1" s="1"/>
  <c r="L32" i="1"/>
  <c r="L31" i="1"/>
  <c r="L30" i="1"/>
  <c r="L359" i="1" s="1"/>
  <c r="I359" i="2" l="1"/>
  <c r="I109" i="1"/>
  <c r="I30" i="1" s="1"/>
  <c r="K89" i="1"/>
  <c r="K30" i="1" s="1"/>
  <c r="K359" i="1" s="1"/>
  <c r="K131" i="1"/>
  <c r="I230" i="1"/>
  <c r="I327" i="1"/>
  <c r="K109" i="1"/>
  <c r="I165" i="1"/>
  <c r="I160" i="1" s="1"/>
  <c r="I178" i="1"/>
  <c r="I177" i="1" s="1"/>
  <c r="I262" i="1"/>
  <c r="I295" i="1"/>
  <c r="I294" i="1" s="1"/>
  <c r="I229" i="1" l="1"/>
  <c r="I176" i="1" s="1"/>
  <c r="I359" i="1" s="1"/>
</calcChain>
</file>

<file path=xl/sharedStrings.xml><?xml version="1.0" encoding="utf-8"?>
<sst xmlns="http://schemas.openxmlformats.org/spreadsheetml/2006/main" count="2156" uniqueCount="519">
  <si>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</si>
  <si>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</si>
  <si>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</si>
  <si>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</si>
  <si>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</si>
  <si>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2018 m. gruodžio 31 d. įsakymo Nr.1K-464 redakcija)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</si>
  <si>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</si>
  <si>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</si>
  <si>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</si>
  <si>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2019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</si>
  <si>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</si>
  <si>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</si>
  <si>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</si>
  <si>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</si>
  <si>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</si>
  <si>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</si>
  <si>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</si>
  <si>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</si>
  <si>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</si>
  <si>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</t>
  </si>
  <si>
    <t>Įstaigos</t>
  </si>
  <si>
    <t>191787491</t>
  </si>
  <si>
    <t>1.1.1.33. Ikimokyklinio ir priešmokyklinio ugdymo programų įgyvendinimas bei tinkamos ugdymo aplinkos užtikrinimas Priekulės lopšelyje-darželyje</t>
  </si>
  <si>
    <t>Programos</t>
  </si>
  <si>
    <t>1</t>
  </si>
  <si>
    <t>Finansavimo šaltinio</t>
  </si>
  <si>
    <t>Bendra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</si>
  <si>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</si>
  <si>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</si>
  <si>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</si>
  <si>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</si>
  <si>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</si>
  <si>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</si>
  <si>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</si>
  <si>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</si>
  <si>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</si>
  <si>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</si>
  <si>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</si>
  <si>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</si>
  <si>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</si>
  <si>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</si>
  <si>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</si>
  <si>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</si>
  <si>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</si>
  <si>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</si>
  <si>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</si>
  <si>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</si>
  <si>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</si>
  <si>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</si>
  <si>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</si>
  <si>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</si>
  <si>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</si>
  <si>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</si>
  <si>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</si>
  <si>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</si>
  <si>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</si>
  <si>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</si>
  <si>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</si>
  <si>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</si>
  <si>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</si>
  <si>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</si>
  <si>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</si>
  <si>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</si>
  <si>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</si>
  <si>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</si>
  <si>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</si>
  <si>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</si>
  <si>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</si>
  <si>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</si>
  <si>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</si>
  <si>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</si>
  <si>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</si>
  <si>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</si>
  <si>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</si>
  <si>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</si>
  <si>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</si>
  <si>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</si>
  <si>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</si>
  <si>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</si>
  <si>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</si>
  <si>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</si>
  <si>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</si>
  <si>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</si>
  <si>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</si>
  <si>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</si>
  <si>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</si>
  <si>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</si>
  <si>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</si>
  <si>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</si>
  <si>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</si>
  <si>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</si>
  <si>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</si>
  <si>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</si>
  <si>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</si>
  <si>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</si>
  <si>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</si>
  <si>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</si>
  <si>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</si>
  <si>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</si>
  <si>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</si>
  <si>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</si>
  <si>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</si>
  <si>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</si>
  <si>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</si>
  <si>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</si>
  <si>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</si>
  <si>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</si>
  <si>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</si>
  <si>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</si>
  <si>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</si>
  <si>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</si>
  <si>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</si>
  <si>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</si>
  <si>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</si>
  <si>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</si>
  <si>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</si>
  <si>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</si>
  <si>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</si>
  <si>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</si>
  <si>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</si>
  <si>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</si>
  <si>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</si>
  <si>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</si>
  <si>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</si>
  <si>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</si>
  <si>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</si>
  <si>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</si>
  <si>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</si>
  <si>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</si>
  <si>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</si>
  <si>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</si>
  <si>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</si>
  <si>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</si>
  <si>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</si>
  <si>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</si>
  <si>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</si>
  <si>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</si>
  <si>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</si>
  <si>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</si>
  <si>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</si>
  <si>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</si>
  <si>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</si>
  <si>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</si>
  <si>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</si>
  <si>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</si>
  <si>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</si>
  <si>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</si>
  <si>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</si>
  <si>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</si>
  <si>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</si>
  <si>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</si>
  <si>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</si>
  <si>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</si>
  <si>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</si>
  <si>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</si>
  <si>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</si>
  <si>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</si>
  <si>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</si>
  <si>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</si>
  <si>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</si>
  <si>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</si>
  <si>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</si>
  <si>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</si>
  <si>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</si>
  <si>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</si>
  <si>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</si>
  <si>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</si>
  <si>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</si>
  <si>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</si>
  <si>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</si>
  <si>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</si>
  <si>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</si>
  <si>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</si>
  <si>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</si>
  <si>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</si>
  <si>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</si>
  <si>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</si>
  <si>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</si>
  <si>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</si>
  <si>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</si>
  <si>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</si>
  <si>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</si>
  <si>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</si>
  <si>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</si>
  <si>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</si>
  <si>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</si>
  <si>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</si>
  <si>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</si>
  <si>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</si>
  <si>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</si>
  <si>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</si>
  <si>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</si>
  <si>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</si>
  <si>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</si>
  <si>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</si>
  <si>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</si>
  <si>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</si>
  <si>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</si>
  <si>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</si>
  <si>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</si>
  <si>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</si>
  <si>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</si>
  <si>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</si>
  <si>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</si>
  <si>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</si>
  <si>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</si>
  <si>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</si>
  <si>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</si>
  <si>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</si>
  <si>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</si>
  <si>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</si>
  <si>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</si>
  <si>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</si>
  <si>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</si>
  <si>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</si>
  <si>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</si>
  <si>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</si>
  <si>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</si>
  <si>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</si>
  <si>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</si>
  <si>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</si>
  <si>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</si>
  <si>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</si>
  <si>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</si>
  <si>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</si>
  <si>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</si>
  <si>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</si>
  <si>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</si>
  <si>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</si>
  <si>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</si>
  <si>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Direktorės pavaduotoja ugdymo reikalams</t>
  </si>
  <si>
    <t>Giedrė Bakienė</t>
  </si>
  <si>
    <t xml:space="preserve">      (įstaigos vadovo ar jo įgalioto asmens pareigų  pavadinimas)</t>
  </si>
  <si>
    <t>(parašas)</t>
  </si>
  <si>
    <t>(vardas ir pavardė)</t>
  </si>
  <si>
    <t>Vyr. buhalterė</t>
  </si>
  <si>
    <t>Vilija Vasiulienė</t>
  </si>
  <si>
    <t xml:space="preserve">  (vyriausiasis buhalteris (buhalteris)/centralizuotos apskaitos įstaigos vadovas arba jo įgaliotas asmuo</t>
  </si>
  <si>
    <t>S</t>
  </si>
  <si>
    <t>Pajamos už paslaugas ir nuomą</t>
  </si>
  <si>
    <t>SB</t>
  </si>
  <si>
    <t>Savivaldybės biudžeto lėšos</t>
  </si>
  <si>
    <t>ML</t>
  </si>
  <si>
    <t>Mokymo lėšos</t>
  </si>
  <si>
    <t xml:space="preserve">P A T V I R T I N T A </t>
  </si>
  <si>
    <t>Klaipėdos rajono savivaldybės</t>
  </si>
  <si>
    <t>administracijos direktoriaus</t>
  </si>
  <si>
    <t>Priekulės vaikų lopšelis-darželis</t>
  </si>
  <si>
    <t>2018 m. vasario 6 d.</t>
  </si>
  <si>
    <t>(Įstaigos pavadinimas)</t>
  </si>
  <si>
    <t>įsakymu Nr.(5.1.1) AV - 306</t>
  </si>
  <si>
    <t>Lietuvininkų-11 Priekulė 191787491</t>
  </si>
  <si>
    <t>(Registracijos kodas ir buveinės adresas)</t>
  </si>
  <si>
    <r>
      <t>Metinė,</t>
    </r>
    <r>
      <rPr>
        <u/>
        <sz val="9"/>
        <rFont val="Arial"/>
        <family val="2"/>
        <charset val="186"/>
      </rPr>
      <t xml:space="preserve"> ketvirtinė</t>
    </r>
    <r>
      <rPr>
        <sz val="9"/>
        <rFont val="Arial"/>
        <family val="2"/>
        <charset val="186"/>
      </rPr>
      <t>, mėnesinė</t>
    </r>
  </si>
  <si>
    <t xml:space="preserve"> PAŽYMA APIE PAJAMAS UŽ PASLAUGAS IR NUOMĄ  2019 m. birželio 30 D. 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</si>
  <si>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</si>
  <si>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</si>
  <si>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</si>
  <si>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</si>
  <si>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</si>
  <si>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</si>
  <si>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</si>
  <si>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</si>
  <si>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</si>
  <si>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</si>
  <si>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</si>
  <si>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</si>
  <si>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</si>
  <si>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</si>
  <si>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</si>
  <si>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</si>
  <si>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</si>
  <si>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</si>
  <si>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</si>
  <si>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</si>
  <si>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</si>
  <si>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</si>
  <si>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</si>
  <si>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</si>
  <si>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</si>
  <si>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</si>
  <si>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vadovė</t>
  </si>
  <si>
    <t>Irena Skrabienė</t>
  </si>
  <si>
    <t>Vyriausiasis buhalteris</t>
  </si>
  <si>
    <t xml:space="preserve">  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</si>
  <si>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</si>
  <si>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</si>
  <si>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</si>
  <si>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</si>
  <si>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</si>
  <si>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</si>
  <si>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PRIEKULĖS VAIKŲ LOPŠELIS-DARŽELIS 191787491</t>
  </si>
  <si>
    <t>(įstaigos pavadinimas, kodas)</t>
  </si>
  <si>
    <t>SAVIVALDYBĖS BIUDŽETINIŲ ĮSTAIGŲ  PAJAMŲ ĮMOKŲ ATASKAITA UŽ 2019  METŲ II KETVIRTĮ</t>
  </si>
  <si>
    <t xml:space="preserve">` </t>
  </si>
  <si>
    <t>(data)</t>
  </si>
  <si>
    <t>Priekulė</t>
  </si>
  <si>
    <t xml:space="preserve">                       (sudarymo vieta)</t>
  </si>
  <si>
    <t>(Eurais)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</si>
  <si>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</si>
  <si>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</si>
  <si>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</si>
  <si>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</si>
  <si>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</si>
  <si>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</si>
  <si>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</si>
  <si>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</si>
  <si>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</si>
  <si>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</si>
  <si>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</si>
  <si>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Direktorė</t>
  </si>
  <si>
    <t>(vadovo ar jo įgalioto asmens pareigos)</t>
  </si>
  <si>
    <t>(vyriausiojo buhalterio (buhalterio) ar jo įgalioto asmens pareigos)</t>
  </si>
  <si>
    <t>P A T V I R T I N T A</t>
  </si>
  <si>
    <t>2014 m.spalio 27 d.</t>
  </si>
  <si>
    <t>įsakymu Nr. AV - 2486</t>
  </si>
  <si>
    <t>PRIEKULĖS VAIKŲ LOPŠELIS - DARŽELIS</t>
  </si>
  <si>
    <t>PAŽYMA PRIE MOKĖTINŲ IR GAUTINŲ SUMŲ 2019 m. birželio mėn. 30 d. ATASKAITOS FORMOS NR.4</t>
  </si>
  <si>
    <r>
      <t>Metinė</t>
    </r>
    <r>
      <rPr>
        <u/>
        <sz val="8"/>
        <rFont val="Arial"/>
        <family val="2"/>
        <charset val="186"/>
      </rPr>
      <t>,</t>
    </r>
    <r>
      <rPr>
        <u/>
        <sz val="10"/>
        <rFont val="Arial"/>
        <family val="2"/>
        <charset val="186"/>
      </rPr>
      <t>ketvirtinė</t>
    </r>
    <r>
      <rPr>
        <sz val="10"/>
        <rFont val="Arial"/>
        <family val="2"/>
        <charset val="186"/>
      </rPr>
      <t>, mėnesinė</t>
    </r>
  </si>
  <si>
    <t xml:space="preserve">          Mokėtinos sumos</t>
  </si>
  <si>
    <t>Išlaidų  pavadinimas</t>
  </si>
  <si>
    <t xml:space="preserve">Iš viso  </t>
  </si>
  <si>
    <t xml:space="preserve"> biudžeto lėšos</t>
  </si>
  <si>
    <t xml:space="preserve">savivaldybės
 biudžeto </t>
  </si>
  <si>
    <t>valstybės funkcijos</t>
  </si>
  <si>
    <t>mokinio lėšos</t>
  </si>
  <si>
    <t>lėšos už paslaugas ir nuomą</t>
  </si>
  <si>
    <t>aplinkos apsaugos</t>
  </si>
  <si>
    <t>perduotos</t>
  </si>
  <si>
    <t>2.1.1.1.1.1</t>
  </si>
  <si>
    <t>2.2.1.1.1.01</t>
  </si>
  <si>
    <t>Soc. Draudimas</t>
  </si>
  <si>
    <t>2.7.3.1.1.1.</t>
  </si>
  <si>
    <t xml:space="preserve">Soc.parama </t>
  </si>
  <si>
    <t>Mityba</t>
  </si>
  <si>
    <t>2.2.1.1.1.05</t>
  </si>
  <si>
    <t>Ryšiai</t>
  </si>
  <si>
    <t>2.2.1.1.1.7</t>
  </si>
  <si>
    <t>Apranga ir patalynė</t>
  </si>
  <si>
    <t>2.2.1.1.1.10</t>
  </si>
  <si>
    <t>Kitos prekės</t>
  </si>
  <si>
    <t>2.2.1.1.1.15</t>
  </si>
  <si>
    <t>Ilgalaikio turto remontas</t>
  </si>
  <si>
    <t>2.2.1.1.1.11</t>
  </si>
  <si>
    <t>Komandiruotės</t>
  </si>
  <si>
    <t>Ilg. turto remontas</t>
  </si>
  <si>
    <t>2.2.1.1.1.16</t>
  </si>
  <si>
    <t>Kalifikacijos kėlimas</t>
  </si>
  <si>
    <t>2.7.3.1.1.1</t>
  </si>
  <si>
    <t>Pašalpos</t>
  </si>
  <si>
    <t>3.1.1.3.1.2</t>
  </si>
  <si>
    <t>Kitos mašinos ir įrengimai</t>
  </si>
  <si>
    <t>2.2.1.1.1.06</t>
  </si>
  <si>
    <t>Transporto išlaikymas</t>
  </si>
  <si>
    <t>2.2.1.1.1.14</t>
  </si>
  <si>
    <t>Ilgalaikio turto nuoma</t>
  </si>
  <si>
    <t>Kvalifikacija</t>
  </si>
  <si>
    <t>2.2.1.1.1.21</t>
  </si>
  <si>
    <t>Informacinių technologijų</t>
  </si>
  <si>
    <t>Darbdavių soc.parama pin.</t>
  </si>
  <si>
    <t>Pedagogų kelionės išlaidos</t>
  </si>
  <si>
    <t>2.2.1.1.1.20</t>
  </si>
  <si>
    <t>Komunalinės paslaugos</t>
  </si>
  <si>
    <t>iš jų:</t>
  </si>
  <si>
    <t>šildymas</t>
  </si>
  <si>
    <t>elektros energija</t>
  </si>
  <si>
    <t>šiukšlės</t>
  </si>
  <si>
    <t>vandentiekis, kanalizacija</t>
  </si>
  <si>
    <t>2.2.1.1.1.30</t>
  </si>
  <si>
    <t>Kitos paslaugos</t>
  </si>
  <si>
    <t>IKT paslaugos</t>
  </si>
  <si>
    <t>Už higienos įgūdžių pažym.</t>
  </si>
  <si>
    <t>Už apsaugą</t>
  </si>
  <si>
    <t>Už dezinfekciją</t>
  </si>
  <si>
    <t>Už šiukšles</t>
  </si>
  <si>
    <t>Apsauga</t>
  </si>
  <si>
    <t>Dezinfa</t>
  </si>
  <si>
    <t>Pirmos pagalbos pažymėj.</t>
  </si>
  <si>
    <t>Elektroninis parašas</t>
  </si>
  <si>
    <t>Pažintinė veikla</t>
  </si>
  <si>
    <t>Atsargų įsigijimas</t>
  </si>
  <si>
    <t>Programos aptarnavimas</t>
  </si>
  <si>
    <t>Paslauga</t>
  </si>
  <si>
    <t>Pašto išlaidos</t>
  </si>
  <si>
    <t>Sveikatos patikrinimas</t>
  </si>
  <si>
    <t>Iš viso:</t>
  </si>
  <si>
    <t xml:space="preserve">          Gautinos sumos</t>
  </si>
  <si>
    <t>eurais</t>
  </si>
  <si>
    <t>Įsiskolinimo pavadinimas</t>
  </si>
  <si>
    <t xml:space="preserve">savivaldybės 
biudžeto </t>
  </si>
  <si>
    <t>mokinio krepšelio</t>
  </si>
  <si>
    <t>subiudže
tintos 
lėšos už paslaugas ir nuomą</t>
  </si>
  <si>
    <t>2.2.1.1.1.8</t>
  </si>
  <si>
    <t>2.2.1.1.1.08</t>
  </si>
  <si>
    <t>Spaudiniai</t>
  </si>
  <si>
    <t>Komunaliniai patarnavimai</t>
  </si>
  <si>
    <t>Įstaigos vadovas</t>
  </si>
  <si>
    <t xml:space="preserve">  (parašas)</t>
  </si>
  <si>
    <t xml:space="preserve">                                  (vardas ir pavardė)</t>
  </si>
  <si>
    <t xml:space="preserve"> </t>
  </si>
  <si>
    <t>Forma Nr. 4 patvirtinta</t>
  </si>
  <si>
    <t>2018 m. gruodžio 31 d. įsakymo Nr. 1K-464 redakcija)</t>
  </si>
  <si>
    <t xml:space="preserve">                                                         (įstaigos pavadinimas, kodas Juridinių asmenų registre, adresas)</t>
  </si>
  <si>
    <t xml:space="preserve">                                                                   MOKĖTINŲ IR GAUTINŲ SUMŲ</t>
  </si>
  <si>
    <t>2019 m. birželio mėn. 30 d.</t>
  </si>
  <si>
    <t xml:space="preserve">                   ATASKAITA</t>
  </si>
  <si>
    <t xml:space="preserve">         2019.07.04 Nr.F1-84</t>
  </si>
  <si>
    <t xml:space="preserve">                                                                   (data)</t>
  </si>
  <si>
    <t>Ministerijos/Savivaldybės</t>
  </si>
  <si>
    <t>(Eurais,ct)</t>
  </si>
  <si>
    <t>Eil.Nr</t>
  </si>
  <si>
    <t>Mokėtinos sumos</t>
  </si>
  <si>
    <t>likutis metų pradžioje</t>
  </si>
  <si>
    <t>likutis ataskaitinio laikotarpio pabaigoje</t>
  </si>
  <si>
    <t>iš viso</t>
  </si>
  <si>
    <t xml:space="preserve">iš jų įvykdymo terminas </t>
  </si>
  <si>
    <t>10 dienų</t>
  </si>
  <si>
    <t>45 dienas</t>
  </si>
  <si>
    <t>Darbo užmokestis ir socialinis draudimas</t>
  </si>
  <si>
    <t>x</t>
  </si>
  <si>
    <t>Darbo užmokestis pinigais</t>
  </si>
  <si>
    <t>iš jų: gyventojų pajamų mokestis</t>
  </si>
  <si>
    <t>Socialinio draudimo įmokos</t>
  </si>
  <si>
    <t>Prekių ir paslaugų įsigijimo išlaidos</t>
  </si>
  <si>
    <t>Transporto išlaikymo ir transporto paslaugų įsigijimo išlaidos</t>
  </si>
  <si>
    <t>Materialiojo ir nematerialiojo turto nuomos išlaidos</t>
  </si>
  <si>
    <t>Savivaldybių sumokėtos palūkanos</t>
  </si>
  <si>
    <t>Palūkanos rezidentams, kitiems nei valdžios sektorius (tik už tiesioginę skolą)</t>
  </si>
  <si>
    <t>Subsidijos</t>
  </si>
  <si>
    <t>Subsidijos iš biudžeto lešų</t>
  </si>
  <si>
    <t>Dotacijos</t>
  </si>
  <si>
    <t>Dotacijos užsienio valstybėms</t>
  </si>
  <si>
    <t>Dotacijos tarptautinėms organizacijoms</t>
  </si>
  <si>
    <t>Dotacijos tarptautinėms organizacijoms turtui įsigyti</t>
  </si>
  <si>
    <t>Dotacijos kitiems valdžios sektorius subjektams einamiesiems tikslams</t>
  </si>
  <si>
    <t>Įmokos į Europos Sąjungos biudžetą</t>
  </si>
  <si>
    <t>Tradiciniai nuosavi ištekliai</t>
  </si>
  <si>
    <t>Muitai</t>
  </si>
  <si>
    <t>Cukraus sektoriaus mokesčiai</t>
  </si>
  <si>
    <t>Pridėtinės vertės mokesčio nuosavi ištekliai</t>
  </si>
  <si>
    <t>Bendrųjų nacionalinių pajamų nuosavi ištekliai</t>
  </si>
  <si>
    <t>Socialinės išmokos (pašalpos)</t>
  </si>
  <si>
    <t>Socialinė parama (soc. paramos pašalpos) ir rentos</t>
  </si>
  <si>
    <t>Socialinė parama pinigais</t>
  </si>
  <si>
    <t>Socialinė parama natūra</t>
  </si>
  <si>
    <t>Darbdavių socialinė parama</t>
  </si>
  <si>
    <t xml:space="preserve">Darbdavių socialinė parama pinigais </t>
  </si>
  <si>
    <t>Stipendijos</t>
  </si>
  <si>
    <t>Kitos išlaidos kitiems einamiesiems tikslams</t>
  </si>
  <si>
    <t>Neigaima valiutos kurso įtaka</t>
  </si>
  <si>
    <t>Pervedamos Europos Sąjungos, kitos tarptautinės finansinės paramos ir bendrojo finansavimo lėšos</t>
  </si>
  <si>
    <t>Subsidijos iš Europos Sąjungos ir kitos tarptautinės finansinės paramos (ne valdžios sektoriui)</t>
  </si>
  <si>
    <t>Pervedamos Europos Sąjungos ir kitos tarptautinės finansinės paramos ir bendrojo finansavimo lėšos</t>
  </si>
  <si>
    <t>Pervedamos Europos Sąjungos, kitos tarptautinės finansinės paramos ir bendrojo finansavimo lėšos investicijoms</t>
  </si>
  <si>
    <t>Pervedamos Europos Sąjungos, kitos tarptautinės finansinės paramos ir bendrojo finansvimo lėšos investicijoms</t>
  </si>
  <si>
    <t>Pervedamos Europos Sąjungos, kitos tarptautinės finansinės paramos ir bendrojo finansavimo lėšos investicijoms, skirtoms savivaldybėms</t>
  </si>
  <si>
    <t>Pervedamos Europos Sąjungos, kitos tarptautinės finansinės paramos ir bendrojo finansavimo lėšos investicijoms kitiems valdžios sektoriaus subjektams</t>
  </si>
  <si>
    <t>Pervedamos Europos Sąjungos, kitos tarptautinės finansinės paramos ir bendrojo finansavimo lėšos investicijoms ne valdžios sektoriui</t>
  </si>
  <si>
    <t>MATERIALIOJO IR NEMATERIALIOJO TURTO ĮSIGIJIMO, FINANSINIO TURTO PADIDĖJIMO IR FINANSINIŲ ĮSIPAREIGOJIMŲ VYKDYMO IŠLAIDOS</t>
  </si>
  <si>
    <t>Žemės įsigijimo išlaidos</t>
  </si>
  <si>
    <t>Gyvenamiųjų namų įsigijimo išlaidos</t>
  </si>
  <si>
    <t xml:space="preserve">Patentų įsigijimo išlaidos </t>
  </si>
  <si>
    <t>Nebaigtos gaminti produkcijos įsigijimo išlaidos</t>
  </si>
  <si>
    <t>Prekių, skirtų parduoti arba perduoti, įsigijimo išlaidos</t>
  </si>
  <si>
    <t>Biologinio turto ir žemės gelmių išteklių įsigijimo išlaidos</t>
  </si>
  <si>
    <t>Finansinių įsipareigojimų vykdymo išlaidos (grąžintos skolos)</t>
  </si>
  <si>
    <t>IŠ VISO (2+3)</t>
  </si>
  <si>
    <t>Gautinos sumos</t>
  </si>
  <si>
    <t>( įstaigos vadovo ar jo įgalioto asmens pareigų pavadinimas)                     (parašas)                              (vardas, pavardė)</t>
  </si>
  <si>
    <t>(vyriausiasis buhalteris (buhalteris)/centralizuotos apskaitos                        (parašas)                                (vardas, pavardė)</t>
  </si>
  <si>
    <t xml:space="preserve"> įstaigos vadovas arba jo įgaliotas asmuo)</t>
  </si>
  <si>
    <t>Forma Nr. B-2   metinė, ketvirtinė                                                  patvirtinta Klaipėdos rajono savivaldybės administracijos direktoriaus  2019 m.  balandžio  3 d. įsakymu Nr AV-645</t>
  </si>
  <si>
    <t>(Įstaigos pavadinimas, kodas)</t>
  </si>
  <si>
    <t>IKIMOKYKLINIŲ, VISŲ TIPŲ BENDROJO UGDYMO MOKYKLŲ, KITŲ ŠVIETIMO ĮSTAIGŲ TINKLO, KONTINGENTO, ETATŲ  IR IŠLAIDŲ DARBO UŽMOKESČIUI  PLANO ĮVYKDYMO ATASKAITA 2019  m.   birželio  mėn.   30 d.</t>
  </si>
  <si>
    <t>(data ir numeris)</t>
  </si>
  <si>
    <t>Faktiškai</t>
  </si>
  <si>
    <t>Ataskaitinio laikotarpio</t>
  </si>
  <si>
    <t>Rodiklio pavadinimas</t>
  </si>
  <si>
    <t>metų pradžioje</t>
  </si>
  <si>
    <t>Ataskaitinio laikotarpio pabaigoje</t>
  </si>
  <si>
    <t>Patikslintas planas</t>
  </si>
  <si>
    <t>Įvykdyta</t>
  </si>
  <si>
    <t>Įstaigų skaičius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</si>
  <si>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</si>
  <si>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</si>
  <si>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</si>
  <si>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</si>
  <si>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</si>
  <si>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</si>
  <si>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</si>
  <si>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</si>
  <si>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</si>
  <si>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</si>
  <si>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</si>
  <si>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</si>
  <si>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</si>
  <si>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Iš viso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</si>
  <si>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</si>
  <si>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</si>
  <si>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</si>
  <si>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</si>
  <si>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</si>
  <si>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</si>
  <si>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Mokytojai, iš viso</t>
  </si>
  <si>
    <t>iš jų gaunantys DU iš ML lėšų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</si>
  <si>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</si>
  <si>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</si>
  <si>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</si>
  <si>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</si>
  <si>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</si>
  <si>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</si>
  <si>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</si>
  <si>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</si>
  <si>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</si>
  <si>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</si>
  <si>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</si>
  <si>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 xml:space="preserve">Irena Skrabienė </t>
  </si>
  <si>
    <t>2019-07-04 Nr. F1-84</t>
  </si>
  <si>
    <t>2019.07.04 Nr. F1-84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</si>
</sst>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0">
    <font>
      <sz val="11"/>
      <color theme="1"/>
      <name val="Calibri"/>
      <family val="2"/>
      <charset val="186"/>
      <scheme val="minor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sz val="12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  <font>
      <sz val="10"/>
      <name val="Arial"/>
      <family val="2"/>
      <charset val="186"/>
    </font>
    <font>
      <sz val="8"/>
      <name val="Arial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9"/>
      <name val="Arial"/>
      <family val="2"/>
      <charset val="186"/>
    </font>
    <font>
      <u/>
      <sz val="10"/>
      <name val="Arial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name val="Arial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u/>
      <sz val="10"/>
      <name val="Arial"/>
      <family val="2"/>
      <charset val="186"/>
    </font>
    <font>
      <sz val="9"/>
      <name val="Arial"/>
    </font>
    <font>
      <b/>
      <sz val="9"/>
      <color indexed="8"/>
      <name val="Cambria"/>
    </font>
    <font>
      <sz val="9"/>
      <color indexed="8"/>
      <name val="Cambria"/>
    </font>
    <font>
      <b/>
      <sz val="8"/>
      <color indexed="8"/>
      <name val="Times New Roman"/>
    </font>
    <font>
      <sz val="9"/>
      <color indexed="8"/>
      <name val="Times New Roman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8" fillId="0" borderId="0"/>
    <xf numFmtId="0" fontId="52" fillId="0" borderId="0"/>
    <xf numFmtId="0" fontId="38" fillId="0" borderId="0"/>
    <xf numFmtId="0" fontId="23" fillId="0" borderId="0"/>
    <xf numFmtId="0" fontId="52" fillId="0" borderId="0"/>
  </cellStyleXfs>
  <cellXfs count="6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/>
    <xf numFmtId="1" fontId="1" fillId="0" borderId="2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right"/>
    </xf>
    <xf numFmtId="3" fontId="1" fillId="0" borderId="3" xfId="0" applyNumberFormat="1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7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7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8" fillId="0" borderId="0" xfId="0" applyFont="1" applyAlignment="1">
      <alignment horizontal="justify" vertical="center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7" fillId="0" borderId="11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17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7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0" xfId="0"/>
    <xf numFmtId="0" fontId="21" fillId="0" borderId="0" xfId="0" applyFont="1" applyAlignment="1">
      <alignment horizontal="center" vertical="top"/>
    </xf>
    <xf numFmtId="0" fontId="0" fillId="0" borderId="0" xfId="0"/>
    <xf numFmtId="0" fontId="25" fillId="0" borderId="0" xfId="0" applyFont="1"/>
    <xf numFmtId="0" fontId="2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5" fillId="0" borderId="17" xfId="0" applyFont="1" applyBorder="1"/>
    <xf numFmtId="0" fontId="25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25" fillId="0" borderId="25" xfId="0" applyFont="1" applyBorder="1" applyAlignment="1">
      <alignment horizontal="center"/>
    </xf>
    <xf numFmtId="0" fontId="25" fillId="0" borderId="21" xfId="0" applyFont="1" applyBorder="1"/>
    <xf numFmtId="0" fontId="0" fillId="0" borderId="23" xfId="0" applyBorder="1"/>
    <xf numFmtId="0" fontId="0" fillId="0" borderId="16" xfId="0" applyBorder="1"/>
    <xf numFmtId="0" fontId="0" fillId="0" borderId="24" xfId="0" applyBorder="1"/>
    <xf numFmtId="0" fontId="0" fillId="0" borderId="20" xfId="0" applyBorder="1" applyAlignment="1">
      <alignment horizontal="center"/>
    </xf>
    <xf numFmtId="0" fontId="0" fillId="0" borderId="0" xfId="0" applyAlignment="1">
      <alignment horizontal="left"/>
    </xf>
    <xf numFmtId="0" fontId="24" fillId="0" borderId="18" xfId="0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horizontal="left" wrapText="1"/>
    </xf>
    <xf numFmtId="0" fontId="29" fillId="0" borderId="0" xfId="0" applyFont="1" applyAlignment="1">
      <alignment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wrapText="1"/>
    </xf>
    <xf numFmtId="0" fontId="34" fillId="0" borderId="0" xfId="0" applyFont="1"/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5" fillId="0" borderId="0" xfId="0" applyFont="1"/>
    <xf numFmtId="0" fontId="23" fillId="0" borderId="23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0" fontId="23" fillId="0" borderId="24" xfId="0" applyFont="1" applyBorder="1" applyAlignment="1">
      <alignment wrapText="1"/>
    </xf>
    <xf numFmtId="0" fontId="36" fillId="0" borderId="30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37" fillId="0" borderId="30" xfId="0" quotePrefix="1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7" fillId="0" borderId="30" xfId="0" applyFont="1" applyBorder="1"/>
    <xf numFmtId="2" fontId="37" fillId="0" borderId="30" xfId="0" applyNumberFormat="1" applyFont="1" applyBorder="1" applyAlignment="1">
      <alignment horizontal="center"/>
    </xf>
    <xf numFmtId="0" fontId="37" fillId="0" borderId="30" xfId="0" applyFont="1" applyBorder="1" applyAlignment="1">
      <alignment horizontal="justify" vertical="top" wrapText="1"/>
    </xf>
    <xf numFmtId="0" fontId="29" fillId="0" borderId="30" xfId="0" applyFont="1" applyBorder="1"/>
    <xf numFmtId="0" fontId="31" fillId="0" borderId="30" xfId="0" applyFont="1" applyBorder="1" applyAlignment="1">
      <alignment horizontal="right" vertical="center" wrapText="1"/>
    </xf>
    <xf numFmtId="2" fontId="30" fillId="0" borderId="29" xfId="0" quotePrefix="1" applyNumberFormat="1" applyFont="1" applyBorder="1" applyAlignment="1">
      <alignment horizontal="center"/>
    </xf>
    <xf numFmtId="0" fontId="33" fillId="0" borderId="0" xfId="1" applyFont="1"/>
    <xf numFmtId="0" fontId="29" fillId="0" borderId="16" xfId="0" applyFont="1" applyBorder="1"/>
    <xf numFmtId="0" fontId="29" fillId="0" borderId="0" xfId="1" applyFont="1" applyAlignment="1">
      <alignment vertical="top" wrapText="1"/>
    </xf>
    <xf numFmtId="0" fontId="29" fillId="0" borderId="0" xfId="0" applyFont="1" applyAlignment="1">
      <alignment horizontal="center" vertical="top"/>
    </xf>
    <xf numFmtId="0" fontId="29" fillId="0" borderId="0" xfId="1" applyFont="1" applyAlignment="1">
      <alignment vertical="top"/>
    </xf>
    <xf numFmtId="0" fontId="33" fillId="0" borderId="0" xfId="1" applyFont="1" applyAlignment="1">
      <alignment vertical="top"/>
    </xf>
    <xf numFmtId="0" fontId="33" fillId="0" borderId="0" xfId="0" applyFont="1" applyAlignment="1">
      <alignment vertical="top"/>
    </xf>
    <xf numFmtId="0" fontId="29" fillId="0" borderId="0" xfId="1" applyFont="1"/>
    <xf numFmtId="0" fontId="33" fillId="0" borderId="0" xfId="1" applyFont="1" applyAlignment="1">
      <alignment horizontal="center"/>
    </xf>
    <xf numFmtId="0" fontId="29" fillId="0" borderId="0" xfId="1" applyFont="1" applyAlignment="1">
      <alignment horizontal="center" vertical="top" wrapText="1"/>
    </xf>
    <xf numFmtId="0" fontId="29" fillId="0" borderId="0" xfId="1" applyFont="1" applyAlignment="1">
      <alignment horizontal="center" vertical="top"/>
    </xf>
    <xf numFmtId="0" fontId="33" fillId="0" borderId="0" xfId="1" applyFont="1" applyAlignment="1">
      <alignment horizontal="center" vertical="top"/>
    </xf>
    <xf numFmtId="0" fontId="39" fillId="0" borderId="0" xfId="0" applyFont="1"/>
    <xf numFmtId="0" fontId="0" fillId="0" borderId="0" xfId="0"/>
    <xf numFmtId="0" fontId="0" fillId="0" borderId="0" xfId="0" applyAlignment="1">
      <alignment wrapText="1"/>
    </xf>
    <xf numFmtId="0" fontId="41" fillId="0" borderId="0" xfId="0" applyFont="1"/>
    <xf numFmtId="0" fontId="41" fillId="0" borderId="0" xfId="0" applyFont="1" applyAlignment="1">
      <alignment horizontal="left"/>
    </xf>
    <xf numFmtId="0" fontId="25" fillId="0" borderId="16" xfId="0" applyFont="1" applyBorder="1"/>
    <xf numFmtId="0" fontId="24" fillId="0" borderId="0" xfId="0" applyFont="1"/>
    <xf numFmtId="0" fontId="41" fillId="0" borderId="0" xfId="0" applyFont="1" applyAlignment="1">
      <alignment horizontal="center"/>
    </xf>
    <xf numFmtId="14" fontId="41" fillId="0" borderId="16" xfId="0" applyNumberFormat="1" applyFont="1" applyBorder="1"/>
    <xf numFmtId="0" fontId="41" fillId="0" borderId="31" xfId="0" applyFont="1" applyBorder="1"/>
    <xf numFmtId="0" fontId="43" fillId="0" borderId="31" xfId="0" applyFont="1" applyBorder="1" applyAlignment="1">
      <alignment horizontal="right"/>
    </xf>
    <xf numFmtId="0" fontId="26" fillId="0" borderId="32" xfId="0" applyFont="1" applyBorder="1" applyAlignment="1">
      <alignment horizontal="center" wrapText="1"/>
    </xf>
    <xf numFmtId="0" fontId="43" fillId="0" borderId="37" xfId="0" applyFont="1" applyBorder="1" applyAlignment="1">
      <alignment horizontal="center" wrapText="1"/>
    </xf>
    <xf numFmtId="0" fontId="26" fillId="0" borderId="38" xfId="0" applyFont="1" applyBorder="1" applyAlignment="1">
      <alignment horizontal="center" wrapText="1"/>
    </xf>
    <xf numFmtId="0" fontId="41" fillId="0" borderId="37" xfId="0" applyFont="1" applyBorder="1"/>
    <xf numFmtId="0" fontId="23" fillId="0" borderId="37" xfId="0" applyFont="1" applyBorder="1"/>
    <xf numFmtId="0" fontId="41" fillId="5" borderId="39" xfId="0" applyFont="1" applyFill="1" applyBorder="1"/>
    <xf numFmtId="0" fontId="41" fillId="0" borderId="39" xfId="0" applyFont="1" applyBorder="1"/>
    <xf numFmtId="0" fontId="23" fillId="0" borderId="39" xfId="0" applyFont="1" applyBorder="1"/>
    <xf numFmtId="0" fontId="41" fillId="0" borderId="39" xfId="0" applyFont="1" applyBorder="1" applyAlignment="1">
      <alignment horizontal="left"/>
    </xf>
    <xf numFmtId="0" fontId="23" fillId="0" borderId="39" xfId="0" applyFont="1" applyBorder="1" applyAlignment="1">
      <alignment horizontal="left"/>
    </xf>
    <xf numFmtId="0" fontId="0" fillId="0" borderId="39" xfId="0" applyBorder="1"/>
    <xf numFmtId="0" fontId="0" fillId="0" borderId="39" xfId="0" applyBorder="1" applyAlignment="1">
      <alignment horizontal="left"/>
    </xf>
    <xf numFmtId="0" fontId="25" fillId="0" borderId="39" xfId="0" applyFont="1" applyBorder="1"/>
    <xf numFmtId="0" fontId="25" fillId="0" borderId="37" xfId="0" applyFont="1" applyBorder="1"/>
    <xf numFmtId="0" fontId="41" fillId="0" borderId="39" xfId="0" applyFont="1" applyBorder="1" applyAlignment="1">
      <alignment horizontal="right"/>
    </xf>
    <xf numFmtId="0" fontId="43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24" fillId="0" borderId="40" xfId="0" applyFont="1" applyBorder="1"/>
    <xf numFmtId="0" fontId="24" fillId="0" borderId="0" xfId="0" applyFont="1" applyAlignment="1">
      <alignment wrapText="1"/>
    </xf>
    <xf numFmtId="0" fontId="46" fillId="0" borderId="40" xfId="0" applyFont="1" applyBorder="1" applyAlignment="1">
      <alignment horizontal="center" wrapText="1"/>
    </xf>
    <xf numFmtId="0" fontId="46" fillId="0" borderId="40" xfId="0" applyFont="1" applyBorder="1"/>
    <xf numFmtId="0" fontId="41" fillId="0" borderId="37" xfId="0" applyFont="1" applyBorder="1" applyAlignment="1">
      <alignment horizontal="left" wrapText="1"/>
    </xf>
    <xf numFmtId="0" fontId="41" fillId="0" borderId="38" xfId="0" applyFont="1" applyBorder="1" applyAlignment="1">
      <alignment horizontal="right"/>
    </xf>
    <xf numFmtId="0" fontId="41" fillId="0" borderId="37" xfId="0" applyFont="1" applyBorder="1" applyAlignment="1">
      <alignment horizontal="right" wrapText="1"/>
    </xf>
    <xf numFmtId="0" fontId="46" fillId="0" borderId="37" xfId="0" applyFont="1" applyBorder="1" applyAlignment="1">
      <alignment horizontal="center" wrapText="1"/>
    </xf>
    <xf numFmtId="0" fontId="41" fillId="0" borderId="40" xfId="0" applyFont="1" applyBorder="1"/>
    <xf numFmtId="0" fontId="46" fillId="0" borderId="37" xfId="0" applyFont="1" applyBorder="1"/>
    <xf numFmtId="0" fontId="41" fillId="0" borderId="37" xfId="0" applyFont="1" applyBorder="1" applyAlignment="1">
      <alignment horizontal="right"/>
    </xf>
    <xf numFmtId="0" fontId="41" fillId="0" borderId="16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1" fontId="2" fillId="0" borderId="42" xfId="0" applyNumberFormat="1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7" xfId="0" applyFont="1" applyBorder="1" applyAlignment="1">
      <alignment horizontal="centerContinuous" vertical="center" wrapText="1"/>
    </xf>
    <xf numFmtId="0" fontId="2" fillId="0" borderId="48" xfId="0" applyFont="1" applyBorder="1" applyAlignment="1">
      <alignment horizontal="centerContinuous" vertical="center" wrapText="1"/>
    </xf>
    <xf numFmtId="0" fontId="2" fillId="0" borderId="49" xfId="0" applyFont="1" applyBorder="1" applyAlignment="1">
      <alignment horizontal="centerContinuous" vertical="center" wrapText="1"/>
    </xf>
    <xf numFmtId="0" fontId="2" fillId="0" borderId="47" xfId="0" applyFont="1" applyBorder="1" applyAlignment="1">
      <alignment horizontal="centerContinuous" vertical="center"/>
    </xf>
    <xf numFmtId="0" fontId="2" fillId="0" borderId="48" xfId="0" applyFont="1" applyBorder="1" applyAlignment="1">
      <alignment horizontal="centerContinuous" vertical="center"/>
    </xf>
    <xf numFmtId="0" fontId="2" fillId="0" borderId="49" xfId="0" applyFont="1" applyBorder="1" applyAlignment="1">
      <alignment horizontal="centerContinuous" vertical="center"/>
    </xf>
    <xf numFmtId="0" fontId="2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9" fillId="0" borderId="7" xfId="0" applyFont="1" applyBorder="1" applyAlignment="1">
      <alignment horizontal="left" vertical="center" wrapText="1"/>
    </xf>
    <xf numFmtId="0" fontId="49" fillId="0" borderId="7" xfId="0" applyFont="1" applyBorder="1" applyAlignment="1">
      <alignment horizontal="center" vertical="center" wrapText="1"/>
    </xf>
    <xf numFmtId="2" fontId="49" fillId="0" borderId="7" xfId="0" applyNumberFormat="1" applyFont="1" applyBorder="1" applyAlignment="1">
      <alignment horizontal="right"/>
    </xf>
    <xf numFmtId="2" fontId="49" fillId="0" borderId="7" xfId="0" applyNumberFormat="1" applyFont="1" applyBorder="1" applyAlignment="1">
      <alignment horizontal="right" vertical="center"/>
    </xf>
    <xf numFmtId="0" fontId="4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9" fillId="0" borderId="2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center" vertical="center" wrapText="1"/>
    </xf>
    <xf numFmtId="2" fontId="49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 applyProtection="1">
      <alignment horizontal="right" vertical="center"/>
      <protection locked="0"/>
    </xf>
    <xf numFmtId="2" fontId="2" fillId="0" borderId="2" xfId="0" applyNumberFormat="1" applyFont="1" applyBorder="1" applyProtection="1">
      <protection locked="0"/>
    </xf>
    <xf numFmtId="2" fontId="2" fillId="0" borderId="2" xfId="0" applyNumberFormat="1" applyFont="1" applyBorder="1" applyAlignment="1">
      <alignment horizontal="right" vertical="center" wrapText="1"/>
    </xf>
    <xf numFmtId="2" fontId="49" fillId="0" borderId="2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Continuous" vertical="center" wrapText="1"/>
    </xf>
    <xf numFmtId="0" fontId="2" fillId="0" borderId="42" xfId="0" applyFont="1" applyBorder="1" applyAlignment="1">
      <alignment horizontal="center" vertical="center" wrapText="1"/>
    </xf>
    <xf numFmtId="0" fontId="49" fillId="0" borderId="7" xfId="0" applyFont="1" applyBorder="1"/>
    <xf numFmtId="2" fontId="49" fillId="0" borderId="7" xfId="0" applyNumberFormat="1" applyFont="1" applyBorder="1" applyAlignment="1" applyProtection="1">
      <alignment horizontal="right" vertical="center"/>
      <protection locked="0"/>
    </xf>
    <xf numFmtId="0" fontId="49" fillId="0" borderId="2" xfId="0" applyFont="1" applyBorder="1"/>
    <xf numFmtId="0" fontId="49" fillId="0" borderId="2" xfId="0" applyFont="1" applyBorder="1" applyAlignment="1">
      <alignment wrapText="1"/>
    </xf>
    <xf numFmtId="0" fontId="5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7" fillId="0" borderId="0" xfId="0" applyFont="1"/>
    <xf numFmtId="0" fontId="34" fillId="0" borderId="0" xfId="0" applyFont="1" applyAlignment="1" applyProtection="1">
      <alignment wrapText="1"/>
      <protection locked="0"/>
    </xf>
    <xf numFmtId="0" fontId="53" fillId="0" borderId="0" xfId="2" applyFont="1" applyProtection="1">
      <protection locked="0"/>
    </xf>
    <xf numFmtId="0" fontId="37" fillId="0" borderId="0" xfId="0" applyFont="1" applyAlignment="1" applyProtection="1">
      <alignment wrapText="1"/>
      <protection locked="0"/>
    </xf>
    <xf numFmtId="0" fontId="37" fillId="0" borderId="0" xfId="0" applyFont="1" applyAlignment="1">
      <alignment wrapText="1"/>
    </xf>
    <xf numFmtId="0" fontId="54" fillId="0" borderId="0" xfId="0" applyFont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0" fontId="55" fillId="0" borderId="0" xfId="2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57" fillId="0" borderId="27" xfId="0" applyFont="1" applyBorder="1" applyProtection="1">
      <protection locked="0"/>
    </xf>
    <xf numFmtId="0" fontId="57" fillId="0" borderId="30" xfId="0" applyFont="1" applyBorder="1" applyProtection="1">
      <protection locked="0"/>
    </xf>
    <xf numFmtId="0" fontId="36" fillId="0" borderId="0" xfId="0" applyFont="1" applyProtection="1">
      <protection locked="0"/>
    </xf>
    <xf numFmtId="1" fontId="59" fillId="0" borderId="0" xfId="0" applyNumberFormat="1" applyFont="1" applyProtection="1">
      <protection locked="0"/>
    </xf>
    <xf numFmtId="0" fontId="54" fillId="0" borderId="30" xfId="5" applyFont="1" applyBorder="1" applyAlignment="1" applyProtection="1">
      <alignment horizontal="center" vertical="center" wrapText="1"/>
      <protection locked="0"/>
    </xf>
    <xf numFmtId="0" fontId="37" fillId="0" borderId="30" xfId="3" applyFont="1" applyBorder="1" applyAlignment="1" applyProtection="1">
      <alignment horizontal="center" vertical="top" wrapText="1"/>
      <protection locked="0"/>
    </xf>
    <xf numFmtId="0" fontId="60" fillId="0" borderId="30" xfId="3" applyFont="1" applyBorder="1" applyAlignment="1" applyProtection="1">
      <alignment horizontal="center" vertical="top" wrapText="1"/>
      <protection locked="0"/>
    </xf>
    <xf numFmtId="0" fontId="36" fillId="0" borderId="27" xfId="5" applyFont="1" applyBorder="1" applyAlignment="1" applyProtection="1">
      <alignment horizontal="center" vertical="top" wrapText="1"/>
      <protection locked="0"/>
    </xf>
    <xf numFmtId="0" fontId="36" fillId="0" borderId="30" xfId="0" applyFont="1" applyBorder="1" applyAlignment="1" applyProtection="1">
      <alignment vertical="top"/>
      <protection locked="0"/>
    </xf>
    <xf numFmtId="0" fontId="36" fillId="0" borderId="21" xfId="0" applyFont="1" applyBorder="1" applyProtection="1">
      <protection locked="0"/>
    </xf>
    <xf numFmtId="164" fontId="58" fillId="0" borderId="0" xfId="4" applyNumberFormat="1" applyFont="1" applyAlignment="1" applyProtection="1">
      <alignment horizontal="center"/>
      <protection locked="0"/>
    </xf>
    <xf numFmtId="0" fontId="37" fillId="0" borderId="30" xfId="3" applyFont="1" applyBorder="1" applyAlignment="1" applyProtection="1">
      <alignment vertical="center" wrapText="1"/>
      <protection locked="0"/>
    </xf>
    <xf numFmtId="0" fontId="37" fillId="0" borderId="30" xfId="3" applyFont="1" applyBorder="1" applyProtection="1">
      <protection locked="0"/>
    </xf>
    <xf numFmtId="0" fontId="37" fillId="0" borderId="27" xfId="3" applyFont="1" applyBorder="1" applyAlignment="1" applyProtection="1">
      <alignment horizontal="center" vertical="center"/>
      <protection locked="0"/>
    </xf>
    <xf numFmtId="0" fontId="29" fillId="0" borderId="30" xfId="0" applyFont="1" applyBorder="1" applyAlignment="1" applyProtection="1">
      <alignment horizontal="center"/>
      <protection locked="0"/>
    </xf>
    <xf numFmtId="0" fontId="29" fillId="0" borderId="16" xfId="0" applyFont="1" applyBorder="1" applyAlignment="1" applyProtection="1">
      <alignment horizontal="left"/>
      <protection locked="0"/>
    </xf>
    <xf numFmtId="0" fontId="37" fillId="0" borderId="30" xfId="3" applyFont="1" applyBorder="1" applyAlignment="1" applyProtection="1">
      <alignment horizontal="right"/>
      <protection locked="0"/>
    </xf>
    <xf numFmtId="0" fontId="37" fillId="0" borderId="27" xfId="3" applyFont="1" applyBorder="1" applyAlignment="1" applyProtection="1">
      <alignment horizontal="right"/>
      <protection locked="0"/>
    </xf>
    <xf numFmtId="0" fontId="29" fillId="0" borderId="30" xfId="0" applyFont="1" applyBorder="1" applyAlignment="1" applyProtection="1">
      <alignment horizontal="right"/>
      <protection locked="0"/>
    </xf>
    <xf numFmtId="0" fontId="29" fillId="0" borderId="0" xfId="0" applyFont="1" applyAlignment="1" applyProtection="1">
      <alignment horizontal="right"/>
      <protection locked="0"/>
    </xf>
    <xf numFmtId="164" fontId="61" fillId="0" borderId="0" xfId="4" applyNumberFormat="1" applyFont="1" applyProtection="1">
      <protection locked="0"/>
    </xf>
    <xf numFmtId="164" fontId="61" fillId="0" borderId="0" xfId="4" applyNumberFormat="1" applyFont="1" applyAlignment="1" applyProtection="1">
      <alignment horizontal="left"/>
      <protection locked="0"/>
    </xf>
    <xf numFmtId="164" fontId="61" fillId="0" borderId="0" xfId="4" applyNumberFormat="1" applyFont="1" applyAlignment="1" applyProtection="1">
      <alignment horizontal="center"/>
      <protection locked="0"/>
    </xf>
    <xf numFmtId="0" fontId="29" fillId="0" borderId="30" xfId="0" applyFont="1" applyBorder="1" applyProtection="1">
      <protection locked="0"/>
    </xf>
    <xf numFmtId="1" fontId="59" fillId="0" borderId="30" xfId="0" applyNumberFormat="1" applyFont="1" applyBorder="1" applyProtection="1">
      <protection locked="0"/>
    </xf>
    <xf numFmtId="0" fontId="37" fillId="0" borderId="0" xfId="3" applyFont="1" applyAlignment="1" applyProtection="1">
      <alignment vertical="center" wrapText="1"/>
      <protection locked="0"/>
    </xf>
    <xf numFmtId="0" fontId="36" fillId="0" borderId="0" xfId="3" applyFont="1" applyAlignment="1" applyProtection="1">
      <alignment horizontal="center" vertical="center"/>
      <protection locked="0"/>
    </xf>
    <xf numFmtId="0" fontId="37" fillId="0" borderId="0" xfId="3" applyFont="1" applyProtection="1">
      <protection locked="0"/>
    </xf>
    <xf numFmtId="164" fontId="53" fillId="0" borderId="0" xfId="4" applyNumberFormat="1" applyFont="1" applyProtection="1">
      <protection locked="0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6" fillId="0" borderId="64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 wrapText="1"/>
      <protection locked="0"/>
    </xf>
    <xf numFmtId="0" fontId="36" fillId="0" borderId="27" xfId="0" applyFont="1" applyBorder="1" applyAlignment="1" applyProtection="1">
      <alignment horizontal="center" vertical="center" wrapText="1"/>
      <protection locked="0"/>
    </xf>
    <xf numFmtId="0" fontId="36" fillId="0" borderId="65" xfId="0" applyFont="1" applyBorder="1" applyAlignment="1" applyProtection="1">
      <alignment horizontal="center" vertical="center" wrapText="1"/>
      <protection locked="0"/>
    </xf>
    <xf numFmtId="0" fontId="36" fillId="0" borderId="63" xfId="0" applyFont="1" applyBorder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6" fillId="0" borderId="30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36" fillId="0" borderId="65" xfId="0" applyFont="1" applyBorder="1" applyAlignment="1">
      <alignment horizontal="center" wrapText="1"/>
    </xf>
    <xf numFmtId="0" fontId="36" fillId="0" borderId="28" xfId="0" applyFont="1" applyBorder="1" applyAlignment="1">
      <alignment horizontal="center" wrapText="1"/>
    </xf>
    <xf numFmtId="0" fontId="36" fillId="0" borderId="66" xfId="0" applyFont="1" applyBorder="1" applyAlignment="1">
      <alignment horizontal="center" wrapText="1"/>
    </xf>
    <xf numFmtId="0" fontId="36" fillId="0" borderId="69" xfId="0" applyFont="1" applyBorder="1" applyAlignment="1">
      <alignment horizontal="center" wrapText="1"/>
    </xf>
    <xf numFmtId="0" fontId="38" fillId="0" borderId="63" xfId="0" applyFont="1" applyBorder="1" applyAlignment="1">
      <alignment horizontal="left" wrapText="1"/>
    </xf>
    <xf numFmtId="0" fontId="38" fillId="0" borderId="69" xfId="0" applyFont="1" applyBorder="1" applyAlignment="1">
      <alignment horizontal="right" wrapText="1"/>
    </xf>
    <xf numFmtId="0" fontId="38" fillId="0" borderId="30" xfId="0" applyFont="1" applyBorder="1" applyAlignment="1">
      <alignment horizontal="right" wrapText="1"/>
    </xf>
    <xf numFmtId="0" fontId="38" fillId="0" borderId="27" xfId="0" applyFont="1" applyBorder="1" applyAlignment="1">
      <alignment horizontal="right" wrapText="1"/>
    </xf>
    <xf numFmtId="0" fontId="38" fillId="0" borderId="65" xfId="0" applyFont="1" applyBorder="1" applyAlignment="1">
      <alignment horizontal="right" wrapText="1"/>
    </xf>
    <xf numFmtId="0" fontId="38" fillId="0" borderId="29" xfId="0" applyFont="1" applyBorder="1" applyAlignment="1">
      <alignment horizontal="right" wrapText="1"/>
    </xf>
    <xf numFmtId="4" fontId="38" fillId="6" borderId="66" xfId="0" applyNumberFormat="1" applyFont="1" applyFill="1" applyBorder="1" applyAlignment="1">
      <alignment horizontal="right" wrapText="1"/>
    </xf>
    <xf numFmtId="0" fontId="38" fillId="0" borderId="64" xfId="0" applyFont="1" applyBorder="1" applyAlignment="1">
      <alignment horizontal="right" wrapText="1"/>
    </xf>
    <xf numFmtId="0" fontId="63" fillId="0" borderId="63" xfId="0" applyFont="1" applyBorder="1" applyAlignment="1">
      <alignment horizontal="left" wrapText="1"/>
    </xf>
    <xf numFmtId="0" fontId="38" fillId="0" borderId="63" xfId="0" applyFont="1" applyBorder="1" applyAlignment="1" applyProtection="1">
      <alignment horizontal="left" wrapText="1"/>
      <protection locked="0"/>
    </xf>
    <xf numFmtId="0" fontId="38" fillId="0" borderId="64" xfId="0" applyFont="1" applyBorder="1" applyAlignment="1" applyProtection="1">
      <alignment horizontal="right" wrapText="1"/>
      <protection locked="0"/>
    </xf>
    <xf numFmtId="0" fontId="38" fillId="0" borderId="30" xfId="0" applyFont="1" applyBorder="1" applyAlignment="1" applyProtection="1">
      <alignment horizontal="right" wrapText="1"/>
      <protection locked="0"/>
    </xf>
    <xf numFmtId="0" fontId="59" fillId="0" borderId="30" xfId="0" applyFont="1" applyBorder="1" applyAlignment="1" applyProtection="1">
      <alignment horizontal="right" wrapText="1"/>
      <protection locked="0"/>
    </xf>
    <xf numFmtId="0" fontId="38" fillId="0" borderId="27" xfId="0" applyFont="1" applyBorder="1" applyAlignment="1" applyProtection="1">
      <alignment horizontal="right" wrapText="1"/>
      <protection locked="0"/>
    </xf>
    <xf numFmtId="0" fontId="38" fillId="0" borderId="65" xfId="0" applyFont="1" applyBorder="1" applyAlignment="1" applyProtection="1">
      <alignment horizontal="right" wrapText="1"/>
      <protection locked="0"/>
    </xf>
    <xf numFmtId="0" fontId="64" fillId="0" borderId="63" xfId="0" applyFont="1" applyBorder="1" applyAlignment="1" applyProtection="1">
      <alignment horizontal="left" wrapText="1"/>
      <protection locked="0"/>
    </xf>
    <xf numFmtId="0" fontId="65" fillId="0" borderId="63" xfId="0" applyFont="1" applyBorder="1" applyAlignment="1" applyProtection="1">
      <alignment horizontal="left" wrapText="1"/>
      <protection locked="0"/>
    </xf>
    <xf numFmtId="0" fontId="59" fillId="0" borderId="63" xfId="0" applyFont="1" applyBorder="1" applyAlignment="1" applyProtection="1">
      <alignment horizontal="left" wrapText="1"/>
      <protection locked="0"/>
    </xf>
    <xf numFmtId="0" fontId="66" fillId="0" borderId="70" xfId="0" applyFont="1" applyBorder="1" applyAlignment="1">
      <alignment horizontal="left" wrapText="1"/>
    </xf>
    <xf numFmtId="0" fontId="38" fillId="0" borderId="71" xfId="0" applyFont="1" applyBorder="1" applyAlignment="1" applyProtection="1">
      <alignment horizontal="right" wrapText="1"/>
      <protection locked="0"/>
    </xf>
    <xf numFmtId="0" fontId="38" fillId="0" borderId="20" xfId="0" applyFont="1" applyBorder="1" applyAlignment="1" applyProtection="1">
      <alignment horizontal="right" wrapText="1"/>
      <protection locked="0"/>
    </xf>
    <xf numFmtId="0" fontId="59" fillId="0" borderId="20" xfId="0" applyFont="1" applyBorder="1" applyAlignment="1" applyProtection="1">
      <alignment horizontal="right" wrapText="1"/>
      <protection locked="0"/>
    </xf>
    <xf numFmtId="0" fontId="38" fillId="0" borderId="17" xfId="0" applyFont="1" applyBorder="1" applyAlignment="1" applyProtection="1">
      <alignment horizontal="right" wrapText="1"/>
      <protection locked="0"/>
    </xf>
    <xf numFmtId="0" fontId="38" fillId="0" borderId="72" xfId="0" applyFont="1" applyBorder="1" applyAlignment="1" applyProtection="1">
      <alignment horizontal="right" wrapText="1"/>
      <protection locked="0"/>
    </xf>
    <xf numFmtId="0" fontId="38" fillId="0" borderId="19" xfId="0" applyFont="1" applyBorder="1" applyAlignment="1" applyProtection="1">
      <alignment horizontal="right" wrapText="1"/>
      <protection locked="0"/>
    </xf>
    <xf numFmtId="4" fontId="38" fillId="6" borderId="67" xfId="0" applyNumberFormat="1" applyFont="1" applyFill="1" applyBorder="1" applyAlignment="1">
      <alignment horizontal="right" wrapText="1"/>
    </xf>
    <xf numFmtId="0" fontId="38" fillId="0" borderId="71" xfId="0" applyFont="1" applyBorder="1" applyAlignment="1">
      <alignment horizontal="right" wrapText="1"/>
    </xf>
    <xf numFmtId="0" fontId="67" fillId="6" borderId="56" xfId="0" applyFont="1" applyFill="1" applyBorder="1" applyAlignment="1">
      <alignment horizontal="left" wrapText="1"/>
    </xf>
    <xf numFmtId="0" fontId="67" fillId="6" borderId="73" xfId="0" applyFont="1" applyFill="1" applyBorder="1" applyAlignment="1">
      <alignment horizontal="right" wrapText="1"/>
    </xf>
    <xf numFmtId="0" fontId="67" fillId="6" borderId="74" xfId="0" applyFont="1" applyFill="1" applyBorder="1" applyAlignment="1">
      <alignment horizontal="right" wrapText="1"/>
    </xf>
    <xf numFmtId="0" fontId="67" fillId="6" borderId="75" xfId="0" applyFont="1" applyFill="1" applyBorder="1" applyAlignment="1">
      <alignment horizontal="right" wrapText="1"/>
    </xf>
    <xf numFmtId="0" fontId="67" fillId="6" borderId="76" xfId="0" applyFont="1" applyFill="1" applyBorder="1" applyAlignment="1">
      <alignment horizontal="right" wrapText="1"/>
    </xf>
    <xf numFmtId="4" fontId="38" fillId="6" borderId="77" xfId="0" applyNumberFormat="1" applyFont="1" applyFill="1" applyBorder="1" applyAlignment="1">
      <alignment horizontal="right" wrapText="1"/>
    </xf>
    <xf numFmtId="0" fontId="68" fillId="6" borderId="78" xfId="0" applyFont="1" applyFill="1" applyBorder="1" applyAlignment="1">
      <alignment horizontal="left" wrapText="1"/>
    </xf>
    <xf numFmtId="0" fontId="67" fillId="6" borderId="79" xfId="0" applyFont="1" applyFill="1" applyBorder="1" applyAlignment="1">
      <alignment horizontal="right" wrapText="1"/>
    </xf>
    <xf numFmtId="0" fontId="67" fillId="6" borderId="80" xfId="0" applyFont="1" applyFill="1" applyBorder="1" applyAlignment="1">
      <alignment horizontal="right" wrapText="1"/>
    </xf>
    <xf numFmtId="0" fontId="67" fillId="6" borderId="81" xfId="0" applyFont="1" applyFill="1" applyBorder="1" applyAlignment="1">
      <alignment horizontal="right" wrapText="1"/>
    </xf>
    <xf numFmtId="0" fontId="67" fillId="6" borderId="82" xfId="0" applyFont="1" applyFill="1" applyBorder="1" applyAlignment="1">
      <alignment horizontal="right" wrapText="1"/>
    </xf>
    <xf numFmtId="4" fontId="38" fillId="6" borderId="81" xfId="0" applyNumberFormat="1" applyFont="1" applyFill="1" applyBorder="1" applyAlignment="1">
      <alignment horizontal="right" wrapText="1"/>
    </xf>
    <xf numFmtId="0" fontId="37" fillId="6" borderId="56" xfId="0" applyFont="1" applyFill="1" applyBorder="1"/>
    <xf numFmtId="0" fontId="37" fillId="6" borderId="73" xfId="0" applyFont="1" applyFill="1" applyBorder="1"/>
    <xf numFmtId="0" fontId="37" fillId="6" borderId="74" xfId="0" applyFont="1" applyFill="1" applyBorder="1"/>
    <xf numFmtId="0" fontId="37" fillId="6" borderId="75" xfId="0" applyFont="1" applyFill="1" applyBorder="1"/>
    <xf numFmtId="0" fontId="37" fillId="6" borderId="76" xfId="0" applyFont="1" applyFill="1" applyBorder="1"/>
    <xf numFmtId="0" fontId="64" fillId="6" borderId="63" xfId="0" applyFont="1" applyFill="1" applyBorder="1" applyAlignment="1" applyProtection="1">
      <alignment horizontal="left" wrapText="1"/>
      <protection locked="0"/>
    </xf>
    <xf numFmtId="0" fontId="37" fillId="6" borderId="64" xfId="0" applyFont="1" applyFill="1" applyBorder="1"/>
    <xf numFmtId="0" fontId="37" fillId="6" borderId="30" xfId="0" applyFont="1" applyFill="1" applyBorder="1"/>
    <xf numFmtId="0" fontId="37" fillId="6" borderId="66" xfId="0" applyFont="1" applyFill="1" applyBorder="1"/>
    <xf numFmtId="0" fontId="37" fillId="6" borderId="29" xfId="0" applyFont="1" applyFill="1" applyBorder="1"/>
    <xf numFmtId="0" fontId="37" fillId="6" borderId="63" xfId="0" applyFont="1" applyFill="1" applyBorder="1"/>
    <xf numFmtId="0" fontId="64" fillId="6" borderId="78" xfId="0" applyFont="1" applyFill="1" applyBorder="1" applyAlignment="1" applyProtection="1">
      <alignment horizontal="left" wrapText="1"/>
      <protection locked="0"/>
    </xf>
    <xf numFmtId="0" fontId="37" fillId="6" borderId="79" xfId="0" applyFont="1" applyFill="1" applyBorder="1"/>
    <xf numFmtId="0" fontId="37" fillId="6" borderId="80" xfId="0" applyFont="1" applyFill="1" applyBorder="1"/>
    <xf numFmtId="0" fontId="37" fillId="6" borderId="81" xfId="0" applyFont="1" applyFill="1" applyBorder="1"/>
    <xf numFmtId="0" fontId="37" fillId="6" borderId="82" xfId="0" applyFont="1" applyFill="1" applyBorder="1"/>
    <xf numFmtId="0" fontId="51" fillId="0" borderId="0" xfId="0" applyFont="1" applyProtection="1">
      <protection locked="0"/>
    </xf>
    <xf numFmtId="0" fontId="29" fillId="0" borderId="0" xfId="0" applyFont="1" applyAlignment="1" applyProtection="1">
      <alignment wrapText="1"/>
      <protection locked="0"/>
    </xf>
    <xf numFmtId="0" fontId="37" fillId="0" borderId="16" xfId="0" applyFont="1" applyBorder="1" applyProtection="1">
      <protection locked="0"/>
    </xf>
    <xf numFmtId="0" fontId="51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/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49" fontId="13" fillId="0" borderId="9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164" fontId="13" fillId="0" borderId="10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47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9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1" xfId="0" applyBorder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41" xfId="0" applyBorder="1" applyAlignment="1">
      <alignment horizontal="right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50" fillId="0" borderId="1" xfId="0" applyFont="1" applyBorder="1" applyAlignment="1" applyProtection="1">
      <alignment horizontal="left" vertical="center" wrapText="1"/>
      <protection locked="0"/>
    </xf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46" fillId="0" borderId="32" xfId="0" applyFont="1" applyBorder="1" applyAlignment="1">
      <alignment horizontal="center" wrapText="1"/>
    </xf>
    <xf numFmtId="0" fontId="46" fillId="0" borderId="37" xfId="0" applyFont="1" applyBorder="1" applyAlignment="1">
      <alignment horizontal="center" wrapText="1"/>
    </xf>
    <xf numFmtId="0" fontId="46" fillId="0" borderId="38" xfId="0" applyFont="1" applyBorder="1" applyAlignment="1">
      <alignment horizontal="center" wrapText="1"/>
    </xf>
    <xf numFmtId="0" fontId="46" fillId="0" borderId="37" xfId="0" applyFont="1" applyBorder="1"/>
    <xf numFmtId="0" fontId="46" fillId="0" borderId="38" xfId="0" applyFont="1" applyBorder="1"/>
    <xf numFmtId="0" fontId="23" fillId="0" borderId="16" xfId="0" applyFont="1" applyBorder="1"/>
    <xf numFmtId="0" fontId="41" fillId="0" borderId="16" xfId="0" applyFont="1" applyBorder="1"/>
    <xf numFmtId="0" fontId="41" fillId="0" borderId="0" xfId="0" applyFont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37" xfId="0" applyFont="1" applyBorder="1" applyAlignment="1">
      <alignment horizontal="center" wrapText="1"/>
    </xf>
    <xf numFmtId="0" fontId="26" fillId="0" borderId="38" xfId="0" applyFont="1" applyBorder="1" applyAlignment="1">
      <alignment horizontal="center" wrapText="1"/>
    </xf>
    <xf numFmtId="0" fontId="26" fillId="0" borderId="37" xfId="0" applyFont="1" applyBorder="1"/>
    <xf numFmtId="0" fontId="26" fillId="0" borderId="38" xfId="0" applyFont="1" applyBorder="1"/>
    <xf numFmtId="0" fontId="25" fillId="0" borderId="31" xfId="0" applyFont="1" applyBorder="1" applyAlignment="1">
      <alignment horizontal="left"/>
    </xf>
    <xf numFmtId="0" fontId="41" fillId="0" borderId="32" xfId="0" applyFont="1" applyBorder="1" applyAlignment="1">
      <alignment horizontal="center" wrapText="1"/>
    </xf>
    <xf numFmtId="0" fontId="41" fillId="0" borderId="37" xfId="0" applyFont="1" applyBorder="1" applyAlignment="1">
      <alignment horizontal="center" wrapText="1"/>
    </xf>
    <xf numFmtId="0" fontId="41" fillId="0" borderId="38" xfId="0" applyFont="1" applyBorder="1" applyAlignment="1">
      <alignment horizontal="center" wrapText="1"/>
    </xf>
    <xf numFmtId="0" fontId="41" fillId="0" borderId="32" xfId="0" applyFont="1" applyBorder="1" applyAlignment="1">
      <alignment horizontal="center"/>
    </xf>
    <xf numFmtId="0" fontId="41" fillId="0" borderId="37" xfId="0" applyFont="1" applyBorder="1" applyAlignment="1">
      <alignment horizontal="center"/>
    </xf>
    <xf numFmtId="0" fontId="41" fillId="0" borderId="38" xfId="0" applyFont="1" applyBorder="1" applyAlignment="1">
      <alignment horizontal="center"/>
    </xf>
    <xf numFmtId="0" fontId="46" fillId="0" borderId="34" xfId="0" applyFont="1" applyBorder="1" applyAlignment="1">
      <alignment horizontal="center"/>
    </xf>
    <xf numFmtId="0" fontId="46" fillId="0" borderId="35" xfId="0" applyFont="1" applyBorder="1" applyAlignment="1">
      <alignment horizontal="center"/>
    </xf>
    <xf numFmtId="0" fontId="46" fillId="0" borderId="36" xfId="0" applyFont="1" applyBorder="1" applyAlignment="1">
      <alignment horizontal="center"/>
    </xf>
    <xf numFmtId="0" fontId="41" fillId="0" borderId="0" xfId="0" applyFont="1" applyAlignment="1">
      <alignment horizontal="right"/>
    </xf>
    <xf numFmtId="0" fontId="42" fillId="0" borderId="0" xfId="0" applyFont="1"/>
    <xf numFmtId="0" fontId="26" fillId="0" borderId="0" xfId="0" applyFont="1"/>
    <xf numFmtId="0" fontId="43" fillId="0" borderId="0" xfId="0" applyFont="1" applyAlignment="1">
      <alignment horizontal="right"/>
    </xf>
    <xf numFmtId="0" fontId="23" fillId="0" borderId="32" xfId="0" applyFont="1" applyBorder="1" applyAlignment="1">
      <alignment horizontal="center" wrapText="1"/>
    </xf>
    <xf numFmtId="0" fontId="23" fillId="0" borderId="37" xfId="0" applyFont="1" applyBorder="1" applyAlignment="1">
      <alignment horizontal="center" wrapText="1"/>
    </xf>
    <xf numFmtId="0" fontId="23" fillId="0" borderId="38" xfId="0" applyFont="1" applyBorder="1" applyAlignment="1">
      <alignment horizontal="center" wrapText="1"/>
    </xf>
    <xf numFmtId="0" fontId="23" fillId="0" borderId="33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0" fillId="0" borderId="16" xfId="0" applyBorder="1"/>
    <xf numFmtId="0" fontId="2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3" fillId="0" borderId="16" xfId="0" applyNumberFormat="1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25" fillId="0" borderId="23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4" xfId="0" applyBorder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9" fillId="0" borderId="16" xfId="0" applyFont="1" applyBorder="1"/>
    <xf numFmtId="0" fontId="40" fillId="0" borderId="16" xfId="0" applyFont="1" applyBorder="1"/>
    <xf numFmtId="0" fontId="31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1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34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6" fillId="0" borderId="30" xfId="0" applyFont="1" applyBorder="1" applyAlignment="1">
      <alignment horizontal="center" vertical="center" wrapText="1"/>
    </xf>
    <xf numFmtId="0" fontId="23" fillId="0" borderId="30" xfId="0" applyFont="1" applyBorder="1" applyAlignment="1">
      <alignment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0" fontId="36" fillId="0" borderId="26" xfId="0" applyFont="1" applyBorder="1" applyAlignment="1">
      <alignment wrapText="1"/>
    </xf>
    <xf numFmtId="0" fontId="29" fillId="0" borderId="0" xfId="1" applyFont="1" applyAlignment="1">
      <alignment horizontal="center" vertical="top" wrapText="1"/>
    </xf>
    <xf numFmtId="0" fontId="29" fillId="0" borderId="0" xfId="1" applyFont="1" applyAlignment="1">
      <alignment horizontal="center" vertical="top"/>
    </xf>
    <xf numFmtId="0" fontId="33" fillId="0" borderId="16" xfId="1" applyFont="1" applyBorder="1" applyAlignment="1">
      <alignment horizontal="center"/>
    </xf>
    <xf numFmtId="0" fontId="33" fillId="0" borderId="16" xfId="1" applyFont="1" applyBorder="1"/>
    <xf numFmtId="0" fontId="29" fillId="0" borderId="16" xfId="1" applyFont="1" applyBorder="1" applyAlignment="1">
      <alignment horizontal="center"/>
    </xf>
    <xf numFmtId="0" fontId="29" fillId="0" borderId="16" xfId="1" applyFont="1" applyBorder="1" applyAlignment="1">
      <alignment horizontal="left"/>
    </xf>
    <xf numFmtId="1" fontId="59" fillId="0" borderId="27" xfId="0" applyNumberFormat="1" applyFont="1" applyBorder="1" applyAlignment="1" applyProtection="1">
      <alignment horizontal="center"/>
      <protection locked="0"/>
    </xf>
    <xf numFmtId="1" fontId="59" fillId="0" borderId="29" xfId="0" applyNumberFormat="1" applyFont="1" applyBorder="1" applyAlignment="1" applyProtection="1">
      <alignment horizontal="center"/>
      <protection locked="0"/>
    </xf>
    <xf numFmtId="0" fontId="51" fillId="0" borderId="0" xfId="0" applyFont="1" applyAlignment="1" applyProtection="1">
      <alignment horizontal="left" vertical="top" wrapText="1"/>
      <protection locked="0"/>
    </xf>
    <xf numFmtId="0" fontId="34" fillId="0" borderId="16" xfId="0" applyFont="1" applyBorder="1" applyAlignment="1" applyProtection="1">
      <alignment horizontal="center" wrapText="1"/>
      <protection locked="0"/>
    </xf>
    <xf numFmtId="0" fontId="31" fillId="0" borderId="0" xfId="3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/>
      <protection locked="0"/>
    </xf>
    <xf numFmtId="0" fontId="56" fillId="0" borderId="0" xfId="2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/>
      <protection locked="0"/>
    </xf>
    <xf numFmtId="0" fontId="37" fillId="0" borderId="27" xfId="0" applyFont="1" applyBorder="1" applyAlignment="1" applyProtection="1">
      <alignment horizontal="center"/>
      <protection locked="0"/>
    </xf>
    <xf numFmtId="0" fontId="37" fillId="0" borderId="29" xfId="0" applyFont="1" applyBorder="1" applyAlignment="1" applyProtection="1">
      <alignment horizontal="center"/>
      <protection locked="0"/>
    </xf>
    <xf numFmtId="164" fontId="58" fillId="0" borderId="0" xfId="4" applyNumberFormat="1" applyFont="1" applyAlignment="1" applyProtection="1">
      <alignment horizontal="center"/>
      <protection locked="0"/>
    </xf>
    <xf numFmtId="0" fontId="29" fillId="0" borderId="16" xfId="0" applyFont="1" applyBorder="1" applyAlignment="1" applyProtection="1">
      <alignment horizontal="center"/>
      <protection locked="0"/>
    </xf>
    <xf numFmtId="0" fontId="29" fillId="0" borderId="28" xfId="0" applyFont="1" applyBorder="1" applyAlignment="1" applyProtection="1">
      <alignment horizontal="center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63" xfId="0" applyFont="1" applyBorder="1" applyAlignment="1" applyProtection="1">
      <alignment horizontal="center" vertical="center" wrapText="1"/>
      <protection locked="0"/>
    </xf>
    <xf numFmtId="0" fontId="29" fillId="0" borderId="57" xfId="0" applyFont="1" applyBorder="1" applyAlignment="1" applyProtection="1">
      <alignment horizontal="center" vertical="center" wrapText="1"/>
      <protection locked="0"/>
    </xf>
    <xf numFmtId="0" fontId="29" fillId="0" borderId="58" xfId="0" applyFont="1" applyBorder="1" applyAlignment="1" applyProtection="1">
      <alignment horizontal="center" vertical="center" wrapText="1"/>
      <protection locked="0"/>
    </xf>
    <xf numFmtId="0" fontId="29" fillId="0" borderId="59" xfId="0" applyFont="1" applyBorder="1" applyAlignment="1" applyProtection="1">
      <alignment horizontal="center" vertical="center" wrapText="1"/>
      <protection locked="0"/>
    </xf>
    <xf numFmtId="0" fontId="29" fillId="0" borderId="60" xfId="0" applyFont="1" applyBorder="1" applyAlignment="1" applyProtection="1">
      <alignment horizontal="center" vertical="center" wrapText="1"/>
      <protection locked="0"/>
    </xf>
    <xf numFmtId="0" fontId="29" fillId="0" borderId="61" xfId="0" applyFont="1" applyBorder="1" applyAlignment="1" applyProtection="1">
      <alignment horizontal="center" vertical="center" wrapText="1"/>
      <protection locked="0"/>
    </xf>
    <xf numFmtId="0" fontId="29" fillId="0" borderId="62" xfId="0" applyFont="1" applyBorder="1" applyAlignment="1" applyProtection="1">
      <alignment horizontal="center" vertical="center" wrapText="1"/>
      <protection locked="0"/>
    </xf>
    <xf numFmtId="0" fontId="29" fillId="0" borderId="64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9" fillId="0" borderId="27" xfId="0" applyFont="1" applyBorder="1" applyAlignment="1" applyProtection="1">
      <alignment horizontal="center" vertical="center" wrapText="1"/>
      <protection locked="0"/>
    </xf>
    <xf numFmtId="0" fontId="29" fillId="0" borderId="28" xfId="0" applyFont="1" applyBorder="1" applyAlignment="1" applyProtection="1">
      <alignment horizontal="center" vertical="center" wrapText="1"/>
      <protection locked="0"/>
    </xf>
    <xf numFmtId="0" fontId="29" fillId="0" borderId="65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 wrapText="1"/>
      <protection locked="0"/>
    </xf>
    <xf numFmtId="0" fontId="36" fillId="0" borderId="67" xfId="0" applyFont="1" applyBorder="1" applyAlignment="1" applyProtection="1">
      <alignment horizontal="center" vertical="center" wrapText="1"/>
      <protection locked="0"/>
    </xf>
    <xf numFmtId="0" fontId="36" fillId="0" borderId="68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wrapText="1"/>
      <protection locked="0"/>
    </xf>
    <xf numFmtId="0" fontId="51" fillId="0" borderId="18" xfId="0" applyFont="1" applyBorder="1" applyAlignment="1" applyProtection="1">
      <alignment horizontal="center"/>
      <protection locked="0"/>
    </xf>
    <xf numFmtId="0" fontId="60" fillId="0" borderId="30" xfId="0" applyFont="1" applyBorder="1" applyAlignment="1" applyProtection="1">
      <alignment horizontal="left" vertical="center" wrapText="1"/>
      <protection locked="0"/>
    </xf>
    <xf numFmtId="0" fontId="36" fillId="0" borderId="66" xfId="0" applyFont="1" applyBorder="1" applyAlignment="1" applyProtection="1">
      <alignment horizontal="center" vertical="center" wrapText="1"/>
      <protection locked="0"/>
    </xf>
    <xf numFmtId="0" fontId="36" fillId="0" borderId="64" xfId="0" applyFont="1" applyBorder="1" applyAlignment="1" applyProtection="1">
      <alignment horizontal="center" vertical="center" wrapText="1"/>
      <protection locked="0"/>
    </xf>
  </cellXfs>
  <cellStyles count="6">
    <cellStyle name="Įprastas" xfId="0" builtinId="0"/>
    <cellStyle name="Normal_CF_ataskaitos_prie_mokejimo_tvarkos_040115" xfId="1" xr:uid="{83E020D5-DAE0-4C02-A4D0-5D30502C8EAC}"/>
    <cellStyle name="Normal_kontingento formos sav" xfId="3" xr:uid="{EE8130D2-ED24-4FBF-A1BF-51EDE0FDEFA6}"/>
    <cellStyle name="Normal_Sheet1" xfId="4" xr:uid="{4A9F4580-DD21-4D63-AE66-F50D0FBA853D}"/>
    <cellStyle name="Normal_TRECFORMantras2001333" xfId="2" xr:uid="{9E7D5C9F-EC39-480E-A02E-394E73ED28F9}"/>
    <cellStyle name="Paprastas 2" xfId="5" xr:uid="{2C5C365B-AB68-4E06-AA8A-F069D1ACAB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6EC1-ED0E-4F5D-9F32-CE23911695E4}">
  <dimension ref="A1:AJ365"/>
  <sheetViews>
    <sheetView topLeftCell="A7" workbookViewId="0">
      <selection activeCell="G15" sqref="G15:K15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7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7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8"/>
      <c r="I3" s="4"/>
      <c r="J3" s="6" t="s">
        <v>2</v>
      </c>
      <c r="K3" s="6"/>
      <c r="L3" s="6"/>
      <c r="M3" s="7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9" t="s">
        <v>3</v>
      </c>
      <c r="H4" s="4"/>
      <c r="I4"/>
      <c r="J4" s="6" t="s">
        <v>4</v>
      </c>
      <c r="K4" s="6"/>
      <c r="L4" s="6"/>
      <c r="M4" s="7"/>
      <c r="N4" s="10"/>
      <c r="O4" s="10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11"/>
      <c r="I5"/>
      <c r="J5" s="6" t="s">
        <v>5</v>
      </c>
      <c r="K5" s="6"/>
      <c r="L5" s="6"/>
      <c r="M5" s="7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2" t="s">
        <v>6</v>
      </c>
      <c r="H6" s="6"/>
      <c r="I6" s="6"/>
      <c r="J6" s="13"/>
      <c r="K6" s="13"/>
      <c r="L6" s="14"/>
      <c r="M6" s="7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31" t="s">
        <v>7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"/>
      <c r="B8" s="16"/>
      <c r="C8" s="16"/>
      <c r="D8" s="16"/>
      <c r="E8" s="16"/>
      <c r="F8" s="16"/>
      <c r="G8" s="433" t="s">
        <v>8</v>
      </c>
      <c r="H8" s="433"/>
      <c r="I8" s="433"/>
      <c r="J8" s="433"/>
      <c r="K8" s="433"/>
      <c r="L8" s="16"/>
      <c r="M8" s="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34" t="s">
        <v>9</v>
      </c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35" t="s">
        <v>10</v>
      </c>
      <c r="H10" s="435"/>
      <c r="I10" s="435"/>
      <c r="J10" s="435"/>
      <c r="K10" s="435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6" t="s">
        <v>11</v>
      </c>
      <c r="H11" s="436"/>
      <c r="I11" s="436"/>
      <c r="J11" s="436"/>
      <c r="K11" s="43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34" t="s">
        <v>12</v>
      </c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35" t="s">
        <v>518</v>
      </c>
      <c r="H15" s="435"/>
      <c r="I15" s="435"/>
      <c r="J15" s="435"/>
      <c r="K15" s="435"/>
    </row>
    <row r="16" spans="1:36" ht="11.25" customHeight="1">
      <c r="G16" s="437" t="s">
        <v>13</v>
      </c>
      <c r="H16" s="437"/>
      <c r="I16" s="437"/>
      <c r="J16" s="437"/>
      <c r="K16" s="437"/>
    </row>
    <row r="17" spans="1:17" ht="15" customHeight="1">
      <c r="B17"/>
      <c r="C17"/>
      <c r="D17"/>
      <c r="E17" s="438" t="s">
        <v>14</v>
      </c>
      <c r="F17" s="438"/>
      <c r="G17" s="438"/>
      <c r="H17" s="438"/>
      <c r="I17" s="438"/>
      <c r="J17" s="438"/>
      <c r="K17" s="438"/>
      <c r="L17"/>
    </row>
    <row r="18" spans="1:17" ht="12" customHeight="1">
      <c r="A18" s="439" t="s">
        <v>15</v>
      </c>
      <c r="B18" s="439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19"/>
    </row>
    <row r="19" spans="1:17" ht="12" customHeight="1">
      <c r="F19" s="1"/>
      <c r="J19" s="20"/>
      <c r="K19" s="21"/>
      <c r="L19" s="22" t="s">
        <v>16</v>
      </c>
      <c r="M19" s="19"/>
    </row>
    <row r="20" spans="1:17" ht="11.25" customHeight="1">
      <c r="F20" s="1"/>
      <c r="J20" s="23" t="s">
        <v>17</v>
      </c>
      <c r="K20" s="8"/>
      <c r="L20" s="24">
        <v>188773688</v>
      </c>
      <c r="M20" s="19"/>
    </row>
    <row r="21" spans="1:17" ht="12" customHeight="1">
      <c r="E21" s="6"/>
      <c r="F21" s="25"/>
      <c r="I21" s="26"/>
      <c r="J21" s="26"/>
      <c r="K21" s="27" t="s">
        <v>18</v>
      </c>
      <c r="L21" s="24"/>
      <c r="M21" s="19"/>
    </row>
    <row r="22" spans="1:17" ht="12.75" customHeight="1">
      <c r="C22" s="440" t="s">
        <v>19</v>
      </c>
      <c r="D22" s="441"/>
      <c r="E22" s="441"/>
      <c r="F22" s="441"/>
      <c r="G22" s="441"/>
      <c r="H22" s="441"/>
      <c r="I22" s="441"/>
      <c r="K22" s="27" t="s">
        <v>20</v>
      </c>
      <c r="L22" s="30" t="s">
        <v>21</v>
      </c>
      <c r="M22" s="19"/>
    </row>
    <row r="23" spans="1:17" ht="12" customHeight="1">
      <c r="F23" s="1"/>
      <c r="G23" s="25" t="s">
        <v>22</v>
      </c>
      <c r="H23" s="31"/>
      <c r="J23" s="32" t="s">
        <v>23</v>
      </c>
      <c r="K23" s="33" t="s">
        <v>24</v>
      </c>
      <c r="L23" s="24"/>
      <c r="M23" s="19"/>
    </row>
    <row r="24" spans="1:17" ht="12.75" customHeight="1">
      <c r="F24" s="1"/>
      <c r="G24" s="34" t="s">
        <v>25</v>
      </c>
      <c r="H24" s="35"/>
      <c r="I24" s="36" t="s">
        <v>26</v>
      </c>
      <c r="J24" s="37"/>
      <c r="K24" s="24"/>
      <c r="L24" s="24"/>
      <c r="M24" s="19"/>
    </row>
    <row r="25" spans="1:17" ht="13.5" customHeight="1">
      <c r="F25" s="1"/>
      <c r="G25" s="430" t="s">
        <v>27</v>
      </c>
      <c r="H25" s="430"/>
      <c r="I25" s="39" t="s">
        <v>28</v>
      </c>
      <c r="J25" s="40" t="s">
        <v>29</v>
      </c>
      <c r="K25" s="41" t="s">
        <v>29</v>
      </c>
      <c r="L25" s="41" t="s">
        <v>29</v>
      </c>
      <c r="M25" s="19"/>
    </row>
    <row r="26" spans="1:17" ht="14.25" customHeight="1">
      <c r="A26" s="42"/>
      <c r="B26" s="42"/>
      <c r="C26" s="42"/>
      <c r="D26" s="42"/>
      <c r="E26" s="42"/>
      <c r="F26" s="43"/>
      <c r="G26" s="44"/>
      <c r="I26" s="44"/>
      <c r="J26" s="44"/>
      <c r="K26" s="45"/>
      <c r="L26" s="46" t="s">
        <v>30</v>
      </c>
      <c r="M26" s="47"/>
    </row>
    <row r="27" spans="1:17" ht="24" customHeight="1">
      <c r="A27" s="448" t="s">
        <v>31</v>
      </c>
      <c r="B27" s="449"/>
      <c r="C27" s="449"/>
      <c r="D27" s="449"/>
      <c r="E27" s="449"/>
      <c r="F27" s="449"/>
      <c r="G27" s="452" t="s">
        <v>32</v>
      </c>
      <c r="H27" s="454" t="s">
        <v>33</v>
      </c>
      <c r="I27" s="456" t="s">
        <v>34</v>
      </c>
      <c r="J27" s="457"/>
      <c r="K27" s="458" t="s">
        <v>35</v>
      </c>
      <c r="L27" s="460" t="s">
        <v>36</v>
      </c>
      <c r="M27" s="47"/>
    </row>
    <row r="28" spans="1:17" ht="46.5" customHeight="1">
      <c r="A28" s="450"/>
      <c r="B28" s="451"/>
      <c r="C28" s="451"/>
      <c r="D28" s="451"/>
      <c r="E28" s="451"/>
      <c r="F28" s="451"/>
      <c r="G28" s="453"/>
      <c r="H28" s="455"/>
      <c r="I28" s="48" t="s">
        <v>37</v>
      </c>
      <c r="J28" s="49" t="s">
        <v>38</v>
      </c>
      <c r="K28" s="459"/>
      <c r="L28" s="461"/>
    </row>
    <row r="29" spans="1:17" ht="11.25" customHeight="1">
      <c r="A29" s="442" t="s">
        <v>24</v>
      </c>
      <c r="B29" s="443"/>
      <c r="C29" s="443"/>
      <c r="D29" s="443"/>
      <c r="E29" s="443"/>
      <c r="F29" s="444"/>
      <c r="G29" s="50">
        <v>2</v>
      </c>
      <c r="H29" s="51">
        <v>3</v>
      </c>
      <c r="I29" s="52" t="s">
        <v>39</v>
      </c>
      <c r="J29" s="53" t="s">
        <v>40</v>
      </c>
      <c r="K29" s="54">
        <v>6</v>
      </c>
      <c r="L29" s="54">
        <v>7</v>
      </c>
    </row>
    <row r="30" spans="1:17" s="62" customFormat="1" ht="14.25" customHeight="1">
      <c r="A30" s="55">
        <v>2</v>
      </c>
      <c r="B30" s="55"/>
      <c r="C30" s="56"/>
      <c r="D30" s="57"/>
      <c r="E30" s="55"/>
      <c r="F30" s="58"/>
      <c r="G30" s="57" t="s">
        <v>41</v>
      </c>
      <c r="H30" s="59">
        <v>1</v>
      </c>
      <c r="I30" s="60">
        <f>SUM(I31+I42+I61+I82+I89+I109+I131+I150+I160)</f>
        <v>679100</v>
      </c>
      <c r="J30" s="60">
        <f>SUM(J31+J42+J61+J82+J89+J109+J131+J150+J160)</f>
        <v>427900</v>
      </c>
      <c r="K30" s="61">
        <f>SUM(K31+K42+K61+K82+K89+K109+K131+K150+K160)</f>
        <v>363830.26</v>
      </c>
      <c r="L30" s="60">
        <f>SUM(L31+L42+L61+L82+L89+L109+L131+L150+L160)</f>
        <v>363830.26</v>
      </c>
    </row>
    <row r="31" spans="1:17" ht="16.5" customHeight="1">
      <c r="A31" s="55">
        <v>2</v>
      </c>
      <c r="B31" s="63">
        <v>1</v>
      </c>
      <c r="C31" s="64"/>
      <c r="D31" s="65"/>
      <c r="E31" s="66"/>
      <c r="F31" s="67"/>
      <c r="G31" s="68" t="s">
        <v>42</v>
      </c>
      <c r="H31" s="59">
        <v>2</v>
      </c>
      <c r="I31" s="60">
        <f>SUM(I32+I38)</f>
        <v>509600</v>
      </c>
      <c r="J31" s="60">
        <f>SUM(J32+J38)</f>
        <v>338200</v>
      </c>
      <c r="K31" s="69">
        <f>SUM(K32+K38)</f>
        <v>295581.67</v>
      </c>
      <c r="L31" s="70">
        <f>SUM(L32+L38)</f>
        <v>295581.67</v>
      </c>
    </row>
    <row r="32" spans="1:17" ht="14.25" hidden="1" customHeight="1">
      <c r="A32" s="71">
        <v>2</v>
      </c>
      <c r="B32" s="71">
        <v>1</v>
      </c>
      <c r="C32" s="72">
        <v>1</v>
      </c>
      <c r="D32" s="73"/>
      <c r="E32" s="71"/>
      <c r="F32" s="74"/>
      <c r="G32" s="73" t="s">
        <v>43</v>
      </c>
      <c r="H32" s="59">
        <v>3</v>
      </c>
      <c r="I32" s="60">
        <f>SUM(I33)</f>
        <v>502500</v>
      </c>
      <c r="J32" s="60">
        <f>SUM(J33)</f>
        <v>333200</v>
      </c>
      <c r="K32" s="61">
        <f>SUM(K33)</f>
        <v>291272.86</v>
      </c>
      <c r="L32" s="60">
        <f>SUM(L33)</f>
        <v>291272.86</v>
      </c>
      <c r="Q32" s="75"/>
    </row>
    <row r="33" spans="1:19" ht="13.5" hidden="1" customHeight="1">
      <c r="A33" s="76">
        <v>2</v>
      </c>
      <c r="B33" s="71">
        <v>1</v>
      </c>
      <c r="C33" s="72">
        <v>1</v>
      </c>
      <c r="D33" s="73">
        <v>1</v>
      </c>
      <c r="E33" s="71"/>
      <c r="F33" s="74"/>
      <c r="G33" s="73" t="s">
        <v>43</v>
      </c>
      <c r="H33" s="59">
        <v>4</v>
      </c>
      <c r="I33" s="60">
        <f>SUM(I34+I36)</f>
        <v>502500</v>
      </c>
      <c r="J33" s="60">
        <f t="shared" ref="J33:L34" si="0">SUM(J34)</f>
        <v>333200</v>
      </c>
      <c r="K33" s="60">
        <f t="shared" si="0"/>
        <v>291272.86</v>
      </c>
      <c r="L33" s="60">
        <f t="shared" si="0"/>
        <v>291272.86</v>
      </c>
      <c r="Q33" s="75"/>
      <c r="R33" s="75"/>
    </row>
    <row r="34" spans="1:19" ht="14.25" hidden="1" customHeight="1">
      <c r="A34" s="76">
        <v>2</v>
      </c>
      <c r="B34" s="71">
        <v>1</v>
      </c>
      <c r="C34" s="72">
        <v>1</v>
      </c>
      <c r="D34" s="73">
        <v>1</v>
      </c>
      <c r="E34" s="71">
        <v>1</v>
      </c>
      <c r="F34" s="74"/>
      <c r="G34" s="73" t="s">
        <v>44</v>
      </c>
      <c r="H34" s="59">
        <v>5</v>
      </c>
      <c r="I34" s="61">
        <f>SUM(I35)</f>
        <v>502500</v>
      </c>
      <c r="J34" s="61">
        <f t="shared" si="0"/>
        <v>333200</v>
      </c>
      <c r="K34" s="61">
        <f t="shared" si="0"/>
        <v>291272.86</v>
      </c>
      <c r="L34" s="61">
        <f t="shared" si="0"/>
        <v>291272.86</v>
      </c>
      <c r="Q34" s="75"/>
      <c r="R34" s="75"/>
    </row>
    <row r="35" spans="1:19" ht="14.25" customHeight="1">
      <c r="A35" s="76">
        <v>2</v>
      </c>
      <c r="B35" s="71">
        <v>1</v>
      </c>
      <c r="C35" s="72">
        <v>1</v>
      </c>
      <c r="D35" s="73">
        <v>1</v>
      </c>
      <c r="E35" s="71">
        <v>1</v>
      </c>
      <c r="F35" s="74">
        <v>1</v>
      </c>
      <c r="G35" s="73" t="s">
        <v>44</v>
      </c>
      <c r="H35" s="59">
        <v>6</v>
      </c>
      <c r="I35" s="77">
        <v>502500</v>
      </c>
      <c r="J35" s="78">
        <v>333200</v>
      </c>
      <c r="K35" s="78">
        <v>291272.86</v>
      </c>
      <c r="L35" s="78">
        <v>291272.86</v>
      </c>
      <c r="Q35" s="75"/>
      <c r="R35" s="75"/>
    </row>
    <row r="36" spans="1:19" ht="12.75" hidden="1" customHeight="1">
      <c r="A36" s="76">
        <v>2</v>
      </c>
      <c r="B36" s="71">
        <v>1</v>
      </c>
      <c r="C36" s="72">
        <v>1</v>
      </c>
      <c r="D36" s="73">
        <v>1</v>
      </c>
      <c r="E36" s="71">
        <v>2</v>
      </c>
      <c r="F36" s="74"/>
      <c r="G36" s="73" t="s">
        <v>45</v>
      </c>
      <c r="H36" s="59">
        <v>7</v>
      </c>
      <c r="I36" s="61">
        <f>I37</f>
        <v>0</v>
      </c>
      <c r="J36" s="61">
        <f>J37</f>
        <v>0</v>
      </c>
      <c r="K36" s="61">
        <f>K37</f>
        <v>0</v>
      </c>
      <c r="L36" s="61">
        <f>L37</f>
        <v>0</v>
      </c>
      <c r="Q36" s="75"/>
      <c r="R36" s="75"/>
    </row>
    <row r="37" spans="1:19" ht="12.75" hidden="1" customHeight="1">
      <c r="A37" s="76">
        <v>2</v>
      </c>
      <c r="B37" s="71">
        <v>1</v>
      </c>
      <c r="C37" s="72">
        <v>1</v>
      </c>
      <c r="D37" s="73">
        <v>1</v>
      </c>
      <c r="E37" s="71">
        <v>2</v>
      </c>
      <c r="F37" s="74">
        <v>1</v>
      </c>
      <c r="G37" s="73" t="s">
        <v>45</v>
      </c>
      <c r="H37" s="59">
        <v>8</v>
      </c>
      <c r="I37" s="78">
        <v>0</v>
      </c>
      <c r="J37" s="79">
        <v>0</v>
      </c>
      <c r="K37" s="78">
        <v>0</v>
      </c>
      <c r="L37" s="79">
        <v>0</v>
      </c>
      <c r="Q37" s="75"/>
      <c r="R37" s="75"/>
    </row>
    <row r="38" spans="1:19" ht="13.5" hidden="1" customHeight="1">
      <c r="A38" s="76">
        <v>2</v>
      </c>
      <c r="B38" s="71">
        <v>1</v>
      </c>
      <c r="C38" s="72">
        <v>2</v>
      </c>
      <c r="D38" s="73"/>
      <c r="E38" s="71"/>
      <c r="F38" s="74"/>
      <c r="G38" s="73" t="s">
        <v>46</v>
      </c>
      <c r="H38" s="59">
        <v>9</v>
      </c>
      <c r="I38" s="61">
        <f t="shared" ref="I38:L40" si="1">I39</f>
        <v>7100</v>
      </c>
      <c r="J38" s="60">
        <f t="shared" si="1"/>
        <v>5000</v>
      </c>
      <c r="K38" s="61">
        <f t="shared" si="1"/>
        <v>4308.8100000000004</v>
      </c>
      <c r="L38" s="60">
        <f t="shared" si="1"/>
        <v>4308.8100000000004</v>
      </c>
      <c r="Q38" s="75"/>
      <c r="R38" s="75"/>
    </row>
    <row r="39" spans="1:19" ht="15.75" hidden="1" customHeight="1">
      <c r="A39" s="76">
        <v>2</v>
      </c>
      <c r="B39" s="71">
        <v>1</v>
      </c>
      <c r="C39" s="72">
        <v>2</v>
      </c>
      <c r="D39" s="73">
        <v>1</v>
      </c>
      <c r="E39" s="71"/>
      <c r="F39" s="74"/>
      <c r="G39" s="73" t="s">
        <v>46</v>
      </c>
      <c r="H39" s="59">
        <v>10</v>
      </c>
      <c r="I39" s="61">
        <f t="shared" si="1"/>
        <v>7100</v>
      </c>
      <c r="J39" s="60">
        <f t="shared" si="1"/>
        <v>5000</v>
      </c>
      <c r="K39" s="60">
        <f t="shared" si="1"/>
        <v>4308.8100000000004</v>
      </c>
      <c r="L39" s="60">
        <f t="shared" si="1"/>
        <v>4308.8100000000004</v>
      </c>
      <c r="Q39" s="75"/>
    </row>
    <row r="40" spans="1:19" ht="13.5" hidden="1" customHeight="1">
      <c r="A40" s="76">
        <v>2</v>
      </c>
      <c r="B40" s="71">
        <v>1</v>
      </c>
      <c r="C40" s="72">
        <v>2</v>
      </c>
      <c r="D40" s="73">
        <v>1</v>
      </c>
      <c r="E40" s="71">
        <v>1</v>
      </c>
      <c r="F40" s="74"/>
      <c r="G40" s="73" t="s">
        <v>46</v>
      </c>
      <c r="H40" s="59">
        <v>11</v>
      </c>
      <c r="I40" s="60">
        <f t="shared" si="1"/>
        <v>7100</v>
      </c>
      <c r="J40" s="60">
        <f t="shared" si="1"/>
        <v>5000</v>
      </c>
      <c r="K40" s="60">
        <f t="shared" si="1"/>
        <v>4308.8100000000004</v>
      </c>
      <c r="L40" s="60">
        <f t="shared" si="1"/>
        <v>4308.8100000000004</v>
      </c>
      <c r="Q40" s="75"/>
      <c r="R40" s="75"/>
    </row>
    <row r="41" spans="1:19" ht="14.25" customHeight="1">
      <c r="A41" s="76">
        <v>2</v>
      </c>
      <c r="B41" s="71">
        <v>1</v>
      </c>
      <c r="C41" s="72">
        <v>2</v>
      </c>
      <c r="D41" s="73">
        <v>1</v>
      </c>
      <c r="E41" s="71">
        <v>1</v>
      </c>
      <c r="F41" s="74">
        <v>1</v>
      </c>
      <c r="G41" s="73" t="s">
        <v>46</v>
      </c>
      <c r="H41" s="59">
        <v>12</v>
      </c>
      <c r="I41" s="79">
        <v>7100</v>
      </c>
      <c r="J41" s="78">
        <v>5000</v>
      </c>
      <c r="K41" s="78">
        <v>4308.8100000000004</v>
      </c>
      <c r="L41" s="78">
        <v>4308.8100000000004</v>
      </c>
      <c r="Q41" s="75"/>
      <c r="R41" s="75"/>
    </row>
    <row r="42" spans="1:19" ht="26.25" customHeight="1">
      <c r="A42" s="80">
        <v>2</v>
      </c>
      <c r="B42" s="81">
        <v>2</v>
      </c>
      <c r="C42" s="64"/>
      <c r="D42" s="65"/>
      <c r="E42" s="66"/>
      <c r="F42" s="67"/>
      <c r="G42" s="68" t="s">
        <v>47</v>
      </c>
      <c r="H42" s="59">
        <v>13</v>
      </c>
      <c r="I42" s="82">
        <f t="shared" ref="I42:L44" si="2">I43</f>
        <v>163300</v>
      </c>
      <c r="J42" s="83">
        <f t="shared" si="2"/>
        <v>86500</v>
      </c>
      <c r="K42" s="82">
        <f t="shared" si="2"/>
        <v>65297.63</v>
      </c>
      <c r="L42" s="82">
        <f t="shared" si="2"/>
        <v>65297.63</v>
      </c>
    </row>
    <row r="43" spans="1:19" ht="27" hidden="1" customHeight="1">
      <c r="A43" s="76">
        <v>2</v>
      </c>
      <c r="B43" s="71">
        <v>2</v>
      </c>
      <c r="C43" s="72">
        <v>1</v>
      </c>
      <c r="D43" s="73"/>
      <c r="E43" s="71"/>
      <c r="F43" s="74"/>
      <c r="G43" s="65" t="s">
        <v>47</v>
      </c>
      <c r="H43" s="59">
        <v>14</v>
      </c>
      <c r="I43" s="60">
        <f t="shared" si="2"/>
        <v>163300</v>
      </c>
      <c r="J43" s="61">
        <f t="shared" si="2"/>
        <v>86500</v>
      </c>
      <c r="K43" s="60">
        <f t="shared" si="2"/>
        <v>65297.63</v>
      </c>
      <c r="L43" s="61">
        <f t="shared" si="2"/>
        <v>65297.63</v>
      </c>
      <c r="Q43" s="75"/>
      <c r="S43" s="75"/>
    </row>
    <row r="44" spans="1:19" ht="15.75" hidden="1" customHeight="1">
      <c r="A44" s="76">
        <v>2</v>
      </c>
      <c r="B44" s="71">
        <v>2</v>
      </c>
      <c r="C44" s="72">
        <v>1</v>
      </c>
      <c r="D44" s="73">
        <v>1</v>
      </c>
      <c r="E44" s="71"/>
      <c r="F44" s="74"/>
      <c r="G44" s="65" t="s">
        <v>47</v>
      </c>
      <c r="H44" s="59">
        <v>15</v>
      </c>
      <c r="I44" s="60">
        <f t="shared" si="2"/>
        <v>163300</v>
      </c>
      <c r="J44" s="61">
        <f t="shared" si="2"/>
        <v>86500</v>
      </c>
      <c r="K44" s="70">
        <f t="shared" si="2"/>
        <v>65297.63</v>
      </c>
      <c r="L44" s="70">
        <f t="shared" si="2"/>
        <v>65297.63</v>
      </c>
      <c r="Q44" s="75"/>
      <c r="R44" s="75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65" t="s">
        <v>47</v>
      </c>
      <c r="H45" s="59">
        <v>16</v>
      </c>
      <c r="I45" s="89">
        <f>SUM(I46:I60)</f>
        <v>163300</v>
      </c>
      <c r="J45" s="89">
        <f>SUM(J46:J60)</f>
        <v>86500</v>
      </c>
      <c r="K45" s="90">
        <f>SUM(K46:K60)</f>
        <v>65297.63</v>
      </c>
      <c r="L45" s="90">
        <f>SUM(L46:L60)</f>
        <v>65297.63</v>
      </c>
      <c r="Q45" s="75"/>
      <c r="R45" s="75"/>
    </row>
    <row r="46" spans="1:19" ht="15.75" customHeight="1">
      <c r="A46" s="76">
        <v>2</v>
      </c>
      <c r="B46" s="71">
        <v>2</v>
      </c>
      <c r="C46" s="72">
        <v>1</v>
      </c>
      <c r="D46" s="73">
        <v>1</v>
      </c>
      <c r="E46" s="71">
        <v>1</v>
      </c>
      <c r="F46" s="91">
        <v>1</v>
      </c>
      <c r="G46" s="73" t="s">
        <v>48</v>
      </c>
      <c r="H46" s="59">
        <v>17</v>
      </c>
      <c r="I46" s="78">
        <v>73000</v>
      </c>
      <c r="J46" s="78">
        <v>37800</v>
      </c>
      <c r="K46" s="78">
        <v>28093.58</v>
      </c>
      <c r="L46" s="78">
        <v>28093.58</v>
      </c>
      <c r="Q46" s="75"/>
      <c r="R46" s="75"/>
    </row>
    <row r="47" spans="1:19" ht="26.25" customHeight="1">
      <c r="A47" s="76">
        <v>2</v>
      </c>
      <c r="B47" s="71">
        <v>2</v>
      </c>
      <c r="C47" s="72">
        <v>1</v>
      </c>
      <c r="D47" s="73">
        <v>1</v>
      </c>
      <c r="E47" s="71">
        <v>1</v>
      </c>
      <c r="F47" s="74">
        <v>2</v>
      </c>
      <c r="G47" s="73" t="s">
        <v>49</v>
      </c>
      <c r="H47" s="59">
        <v>18</v>
      </c>
      <c r="I47" s="78">
        <v>500</v>
      </c>
      <c r="J47" s="78">
        <v>200</v>
      </c>
      <c r="K47" s="78">
        <v>23.7</v>
      </c>
      <c r="L47" s="78">
        <v>23.7</v>
      </c>
      <c r="Q47" s="75"/>
      <c r="R47" s="75"/>
    </row>
    <row r="48" spans="1:19" ht="26.25" customHeight="1">
      <c r="A48" s="76">
        <v>2</v>
      </c>
      <c r="B48" s="71">
        <v>2</v>
      </c>
      <c r="C48" s="72">
        <v>1</v>
      </c>
      <c r="D48" s="73">
        <v>1</v>
      </c>
      <c r="E48" s="71">
        <v>1</v>
      </c>
      <c r="F48" s="74">
        <v>5</v>
      </c>
      <c r="G48" s="73" t="s">
        <v>50</v>
      </c>
      <c r="H48" s="59">
        <v>19</v>
      </c>
      <c r="I48" s="78">
        <v>1500</v>
      </c>
      <c r="J48" s="78">
        <v>800</v>
      </c>
      <c r="K48" s="78">
        <v>612.78</v>
      </c>
      <c r="L48" s="78">
        <v>612.78</v>
      </c>
      <c r="Q48" s="75"/>
      <c r="R48" s="75"/>
    </row>
    <row r="49" spans="1:19" ht="27" customHeight="1">
      <c r="A49" s="76">
        <v>2</v>
      </c>
      <c r="B49" s="71">
        <v>2</v>
      </c>
      <c r="C49" s="72">
        <v>1</v>
      </c>
      <c r="D49" s="73">
        <v>1</v>
      </c>
      <c r="E49" s="71">
        <v>1</v>
      </c>
      <c r="F49" s="74">
        <v>6</v>
      </c>
      <c r="G49" s="73" t="s">
        <v>51</v>
      </c>
      <c r="H49" s="59">
        <v>20</v>
      </c>
      <c r="I49" s="78">
        <v>1600</v>
      </c>
      <c r="J49" s="78">
        <v>700</v>
      </c>
      <c r="K49" s="78">
        <v>278.41000000000003</v>
      </c>
      <c r="L49" s="78">
        <v>278.41000000000003</v>
      </c>
      <c r="Q49" s="75"/>
      <c r="R49" s="75"/>
    </row>
    <row r="50" spans="1:19" ht="26.25" customHeight="1">
      <c r="A50" s="92">
        <v>2</v>
      </c>
      <c r="B50" s="66">
        <v>2</v>
      </c>
      <c r="C50" s="64">
        <v>1</v>
      </c>
      <c r="D50" s="65">
        <v>1</v>
      </c>
      <c r="E50" s="66">
        <v>1</v>
      </c>
      <c r="F50" s="67">
        <v>7</v>
      </c>
      <c r="G50" s="65" t="s">
        <v>52</v>
      </c>
      <c r="H50" s="59">
        <v>21</v>
      </c>
      <c r="I50" s="78">
        <v>500</v>
      </c>
      <c r="J50" s="78">
        <v>200</v>
      </c>
      <c r="K50" s="78">
        <v>0</v>
      </c>
      <c r="L50" s="78">
        <v>0</v>
      </c>
      <c r="Q50" s="75"/>
      <c r="R50" s="75"/>
    </row>
    <row r="51" spans="1:19" ht="15" customHeight="1">
      <c r="A51" s="76">
        <v>2</v>
      </c>
      <c r="B51" s="71">
        <v>2</v>
      </c>
      <c r="C51" s="72">
        <v>1</v>
      </c>
      <c r="D51" s="73">
        <v>1</v>
      </c>
      <c r="E51" s="71">
        <v>1</v>
      </c>
      <c r="F51" s="74">
        <v>11</v>
      </c>
      <c r="G51" s="73" t="s">
        <v>53</v>
      </c>
      <c r="H51" s="59">
        <v>22</v>
      </c>
      <c r="I51" s="79">
        <v>600</v>
      </c>
      <c r="J51" s="78">
        <v>300</v>
      </c>
      <c r="K51" s="78">
        <v>184.5</v>
      </c>
      <c r="L51" s="78">
        <v>184.5</v>
      </c>
      <c r="Q51" s="75"/>
      <c r="R51" s="75"/>
    </row>
    <row r="52" spans="1:19" ht="15.75" hidden="1" customHeight="1">
      <c r="A52" s="84">
        <v>2</v>
      </c>
      <c r="B52" s="93">
        <v>2</v>
      </c>
      <c r="C52" s="94">
        <v>1</v>
      </c>
      <c r="D52" s="94">
        <v>1</v>
      </c>
      <c r="E52" s="94">
        <v>1</v>
      </c>
      <c r="F52" s="95">
        <v>12</v>
      </c>
      <c r="G52" s="96" t="s">
        <v>54</v>
      </c>
      <c r="H52" s="59">
        <v>23</v>
      </c>
      <c r="I52" s="97">
        <v>0</v>
      </c>
      <c r="J52" s="78">
        <v>0</v>
      </c>
      <c r="K52" s="78">
        <v>0</v>
      </c>
      <c r="L52" s="78">
        <v>0</v>
      </c>
      <c r="Q52" s="75"/>
      <c r="R52" s="75"/>
    </row>
    <row r="53" spans="1:19" ht="25.5" customHeight="1">
      <c r="A53" s="76">
        <v>2</v>
      </c>
      <c r="B53" s="71">
        <v>2</v>
      </c>
      <c r="C53" s="72">
        <v>1</v>
      </c>
      <c r="D53" s="72">
        <v>1</v>
      </c>
      <c r="E53" s="72">
        <v>1</v>
      </c>
      <c r="F53" s="74">
        <v>14</v>
      </c>
      <c r="G53" s="98" t="s">
        <v>55</v>
      </c>
      <c r="H53" s="59">
        <v>24</v>
      </c>
      <c r="I53" s="79">
        <v>34300</v>
      </c>
      <c r="J53" s="79">
        <v>17300</v>
      </c>
      <c r="K53" s="79">
        <v>17114.95</v>
      </c>
      <c r="L53" s="79">
        <v>17114.95</v>
      </c>
      <c r="Q53" s="75"/>
      <c r="R53" s="75"/>
    </row>
    <row r="54" spans="1:19" ht="27.75" customHeight="1">
      <c r="A54" s="76">
        <v>2</v>
      </c>
      <c r="B54" s="71">
        <v>2</v>
      </c>
      <c r="C54" s="72">
        <v>1</v>
      </c>
      <c r="D54" s="72">
        <v>1</v>
      </c>
      <c r="E54" s="72">
        <v>1</v>
      </c>
      <c r="F54" s="74">
        <v>15</v>
      </c>
      <c r="G54" s="73" t="s">
        <v>56</v>
      </c>
      <c r="H54" s="59">
        <v>25</v>
      </c>
      <c r="I54" s="79">
        <v>1000</v>
      </c>
      <c r="J54" s="78">
        <v>500</v>
      </c>
      <c r="K54" s="78">
        <v>0</v>
      </c>
      <c r="L54" s="78">
        <v>0</v>
      </c>
      <c r="Q54" s="75"/>
      <c r="R54" s="75"/>
    </row>
    <row r="55" spans="1:19" ht="15.75" customHeight="1">
      <c r="A55" s="76">
        <v>2</v>
      </c>
      <c r="B55" s="71">
        <v>2</v>
      </c>
      <c r="C55" s="72">
        <v>1</v>
      </c>
      <c r="D55" s="72">
        <v>1</v>
      </c>
      <c r="E55" s="72">
        <v>1</v>
      </c>
      <c r="F55" s="74">
        <v>16</v>
      </c>
      <c r="G55" s="73" t="s">
        <v>57</v>
      </c>
      <c r="H55" s="59">
        <v>26</v>
      </c>
      <c r="I55" s="79">
        <v>2500</v>
      </c>
      <c r="J55" s="78">
        <v>1100</v>
      </c>
      <c r="K55" s="78">
        <v>1100</v>
      </c>
      <c r="L55" s="78">
        <v>1100</v>
      </c>
      <c r="Q55" s="75"/>
      <c r="R55" s="75"/>
    </row>
    <row r="56" spans="1:19" ht="27.75" hidden="1" customHeight="1">
      <c r="A56" s="76">
        <v>2</v>
      </c>
      <c r="B56" s="71">
        <v>2</v>
      </c>
      <c r="C56" s="72">
        <v>1</v>
      </c>
      <c r="D56" s="72">
        <v>1</v>
      </c>
      <c r="E56" s="72">
        <v>1</v>
      </c>
      <c r="F56" s="74">
        <v>17</v>
      </c>
      <c r="G56" s="73" t="s">
        <v>58</v>
      </c>
      <c r="H56" s="59">
        <v>27</v>
      </c>
      <c r="I56" s="79">
        <v>0</v>
      </c>
      <c r="J56" s="79">
        <v>0</v>
      </c>
      <c r="K56" s="79">
        <v>0</v>
      </c>
      <c r="L56" s="79">
        <v>0</v>
      </c>
      <c r="Q56" s="75"/>
      <c r="R56" s="75"/>
    </row>
    <row r="57" spans="1:19" ht="14.25" customHeight="1">
      <c r="A57" s="76">
        <v>2</v>
      </c>
      <c r="B57" s="71">
        <v>2</v>
      </c>
      <c r="C57" s="72">
        <v>1</v>
      </c>
      <c r="D57" s="72">
        <v>1</v>
      </c>
      <c r="E57" s="72">
        <v>1</v>
      </c>
      <c r="F57" s="74">
        <v>20</v>
      </c>
      <c r="G57" s="73" t="s">
        <v>59</v>
      </c>
      <c r="H57" s="59">
        <v>28</v>
      </c>
      <c r="I57" s="79">
        <v>30700</v>
      </c>
      <c r="J57" s="78">
        <v>18400</v>
      </c>
      <c r="K57" s="78">
        <v>13647.03</v>
      </c>
      <c r="L57" s="78">
        <v>13647.03</v>
      </c>
      <c r="Q57" s="75"/>
      <c r="R57" s="75"/>
    </row>
    <row r="58" spans="1:19" ht="27.75" customHeight="1">
      <c r="A58" s="76">
        <v>2</v>
      </c>
      <c r="B58" s="71">
        <v>2</v>
      </c>
      <c r="C58" s="72">
        <v>1</v>
      </c>
      <c r="D58" s="72">
        <v>1</v>
      </c>
      <c r="E58" s="72">
        <v>1</v>
      </c>
      <c r="F58" s="74">
        <v>21</v>
      </c>
      <c r="G58" s="73" t="s">
        <v>60</v>
      </c>
      <c r="H58" s="59">
        <v>29</v>
      </c>
      <c r="I58" s="79">
        <v>2600</v>
      </c>
      <c r="J58" s="78">
        <v>1200</v>
      </c>
      <c r="K58" s="78">
        <v>555.16</v>
      </c>
      <c r="L58" s="78">
        <v>555.16</v>
      </c>
      <c r="Q58" s="75"/>
      <c r="R58" s="75"/>
    </row>
    <row r="59" spans="1:19" ht="12" hidden="1" customHeight="1">
      <c r="A59" s="76">
        <v>2</v>
      </c>
      <c r="B59" s="71">
        <v>2</v>
      </c>
      <c r="C59" s="72">
        <v>1</v>
      </c>
      <c r="D59" s="72">
        <v>1</v>
      </c>
      <c r="E59" s="72">
        <v>1</v>
      </c>
      <c r="F59" s="74">
        <v>22</v>
      </c>
      <c r="G59" s="73" t="s">
        <v>61</v>
      </c>
      <c r="H59" s="59">
        <v>30</v>
      </c>
      <c r="I59" s="79">
        <v>0</v>
      </c>
      <c r="J59" s="78">
        <v>0</v>
      </c>
      <c r="K59" s="78">
        <v>0</v>
      </c>
      <c r="L59" s="78">
        <v>0</v>
      </c>
      <c r="Q59" s="75"/>
      <c r="R59" s="75"/>
    </row>
    <row r="60" spans="1:19" ht="15" customHeight="1">
      <c r="A60" s="76">
        <v>2</v>
      </c>
      <c r="B60" s="71">
        <v>2</v>
      </c>
      <c r="C60" s="72">
        <v>1</v>
      </c>
      <c r="D60" s="72">
        <v>1</v>
      </c>
      <c r="E60" s="72">
        <v>1</v>
      </c>
      <c r="F60" s="74">
        <v>30</v>
      </c>
      <c r="G60" s="73" t="s">
        <v>62</v>
      </c>
      <c r="H60" s="59">
        <v>31</v>
      </c>
      <c r="I60" s="79">
        <v>14500</v>
      </c>
      <c r="J60" s="78">
        <v>8000</v>
      </c>
      <c r="K60" s="78">
        <v>3687.52</v>
      </c>
      <c r="L60" s="78">
        <v>3687.52</v>
      </c>
      <c r="Q60" s="75"/>
      <c r="R60" s="75"/>
    </row>
    <row r="61" spans="1:19" ht="14.25" hidden="1" customHeight="1">
      <c r="A61" s="99">
        <v>2</v>
      </c>
      <c r="B61" s="100">
        <v>3</v>
      </c>
      <c r="C61" s="63"/>
      <c r="D61" s="64"/>
      <c r="E61" s="64"/>
      <c r="F61" s="67"/>
      <c r="G61" s="101" t="s">
        <v>63</v>
      </c>
      <c r="H61" s="59">
        <v>32</v>
      </c>
      <c r="I61" s="82">
        <f>I62</f>
        <v>0</v>
      </c>
      <c r="J61" s="82">
        <f>J62</f>
        <v>0</v>
      </c>
      <c r="K61" s="82">
        <f>K62</f>
        <v>0</v>
      </c>
      <c r="L61" s="82">
        <f>L62</f>
        <v>0</v>
      </c>
    </row>
    <row r="62" spans="1:19" ht="13.5" hidden="1" customHeight="1">
      <c r="A62" s="76">
        <v>2</v>
      </c>
      <c r="B62" s="71">
        <v>3</v>
      </c>
      <c r="C62" s="72">
        <v>1</v>
      </c>
      <c r="D62" s="72"/>
      <c r="E62" s="72"/>
      <c r="F62" s="74"/>
      <c r="G62" s="73" t="s">
        <v>64</v>
      </c>
      <c r="H62" s="59">
        <v>33</v>
      </c>
      <c r="I62" s="60">
        <f>SUM(I63+I68+I73)</f>
        <v>0</v>
      </c>
      <c r="J62" s="102">
        <f>SUM(J63+J68+J73)</f>
        <v>0</v>
      </c>
      <c r="K62" s="61">
        <f>SUM(K63+K68+K73)</f>
        <v>0</v>
      </c>
      <c r="L62" s="60">
        <f>SUM(L63+L68+L73)</f>
        <v>0</v>
      </c>
      <c r="Q62" s="75"/>
      <c r="S62" s="75"/>
    </row>
    <row r="63" spans="1:19" ht="15" hidden="1" customHeight="1">
      <c r="A63" s="76">
        <v>2</v>
      </c>
      <c r="B63" s="71">
        <v>3</v>
      </c>
      <c r="C63" s="72">
        <v>1</v>
      </c>
      <c r="D63" s="72">
        <v>1</v>
      </c>
      <c r="E63" s="72"/>
      <c r="F63" s="74"/>
      <c r="G63" s="73" t="s">
        <v>65</v>
      </c>
      <c r="H63" s="59">
        <v>34</v>
      </c>
      <c r="I63" s="60">
        <f>I64</f>
        <v>0</v>
      </c>
      <c r="J63" s="102">
        <f>J64</f>
        <v>0</v>
      </c>
      <c r="K63" s="61">
        <f>K64</f>
        <v>0</v>
      </c>
      <c r="L63" s="60">
        <f>L64</f>
        <v>0</v>
      </c>
      <c r="Q63" s="75"/>
      <c r="R63" s="75"/>
    </row>
    <row r="64" spans="1:19" ht="13.5" hidden="1" customHeight="1">
      <c r="A64" s="76">
        <v>2</v>
      </c>
      <c r="B64" s="71">
        <v>3</v>
      </c>
      <c r="C64" s="72">
        <v>1</v>
      </c>
      <c r="D64" s="72">
        <v>1</v>
      </c>
      <c r="E64" s="72">
        <v>1</v>
      </c>
      <c r="F64" s="74"/>
      <c r="G64" s="73" t="s">
        <v>65</v>
      </c>
      <c r="H64" s="59">
        <v>35</v>
      </c>
      <c r="I64" s="60">
        <f>SUM(I65:I67)</f>
        <v>0</v>
      </c>
      <c r="J64" s="102">
        <f>SUM(J65:J67)</f>
        <v>0</v>
      </c>
      <c r="K64" s="61">
        <f>SUM(K65:K67)</f>
        <v>0</v>
      </c>
      <c r="L64" s="60">
        <f>SUM(L65:L67)</f>
        <v>0</v>
      </c>
      <c r="Q64" s="75"/>
      <c r="R64" s="75"/>
    </row>
    <row r="65" spans="1:18" s="103" customFormat="1" ht="25.5" hidden="1" customHeight="1">
      <c r="A65" s="76">
        <v>2</v>
      </c>
      <c r="B65" s="71">
        <v>3</v>
      </c>
      <c r="C65" s="72">
        <v>1</v>
      </c>
      <c r="D65" s="72">
        <v>1</v>
      </c>
      <c r="E65" s="72">
        <v>1</v>
      </c>
      <c r="F65" s="74">
        <v>1</v>
      </c>
      <c r="G65" s="73" t="s">
        <v>66</v>
      </c>
      <c r="H65" s="59">
        <v>36</v>
      </c>
      <c r="I65" s="79">
        <v>0</v>
      </c>
      <c r="J65" s="79">
        <v>0</v>
      </c>
      <c r="K65" s="79">
        <v>0</v>
      </c>
      <c r="L65" s="79">
        <v>0</v>
      </c>
      <c r="Q65" s="75"/>
      <c r="R65" s="75"/>
    </row>
    <row r="66" spans="1:18" ht="19.5" hidden="1" customHeight="1">
      <c r="A66" s="76">
        <v>2</v>
      </c>
      <c r="B66" s="66">
        <v>3</v>
      </c>
      <c r="C66" s="64">
        <v>1</v>
      </c>
      <c r="D66" s="64">
        <v>1</v>
      </c>
      <c r="E66" s="64">
        <v>1</v>
      </c>
      <c r="F66" s="67">
        <v>2</v>
      </c>
      <c r="G66" s="65" t="s">
        <v>67</v>
      </c>
      <c r="H66" s="59">
        <v>37</v>
      </c>
      <c r="I66" s="77">
        <v>0</v>
      </c>
      <c r="J66" s="77">
        <v>0</v>
      </c>
      <c r="K66" s="77">
        <v>0</v>
      </c>
      <c r="L66" s="77">
        <v>0</v>
      </c>
      <c r="Q66" s="75"/>
      <c r="R66" s="75"/>
    </row>
    <row r="67" spans="1:18" ht="16.5" hidden="1" customHeight="1">
      <c r="A67" s="71">
        <v>2</v>
      </c>
      <c r="B67" s="72">
        <v>3</v>
      </c>
      <c r="C67" s="72">
        <v>1</v>
      </c>
      <c r="D67" s="72">
        <v>1</v>
      </c>
      <c r="E67" s="72">
        <v>1</v>
      </c>
      <c r="F67" s="74">
        <v>3</v>
      </c>
      <c r="G67" s="73" t="s">
        <v>68</v>
      </c>
      <c r="H67" s="59">
        <v>38</v>
      </c>
      <c r="I67" s="79">
        <v>0</v>
      </c>
      <c r="J67" s="79">
        <v>0</v>
      </c>
      <c r="K67" s="79">
        <v>0</v>
      </c>
      <c r="L67" s="79">
        <v>0</v>
      </c>
      <c r="Q67" s="75"/>
      <c r="R67" s="75"/>
    </row>
    <row r="68" spans="1:18" ht="29.25" hidden="1" customHeight="1">
      <c r="A68" s="66">
        <v>2</v>
      </c>
      <c r="B68" s="64">
        <v>3</v>
      </c>
      <c r="C68" s="64">
        <v>1</v>
      </c>
      <c r="D68" s="64">
        <v>2</v>
      </c>
      <c r="E68" s="64"/>
      <c r="F68" s="67"/>
      <c r="G68" s="65" t="s">
        <v>69</v>
      </c>
      <c r="H68" s="59">
        <v>39</v>
      </c>
      <c r="I68" s="82">
        <f>I69</f>
        <v>0</v>
      </c>
      <c r="J68" s="104">
        <f>J69</f>
        <v>0</v>
      </c>
      <c r="K68" s="83">
        <f>K69</f>
        <v>0</v>
      </c>
      <c r="L68" s="83">
        <f>L69</f>
        <v>0</v>
      </c>
      <c r="Q68" s="75"/>
      <c r="R68" s="75"/>
    </row>
    <row r="69" spans="1:18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65" t="s">
        <v>69</v>
      </c>
      <c r="H69" s="59">
        <v>40</v>
      </c>
      <c r="I69" s="70">
        <f>SUM(I70:I72)</f>
        <v>0</v>
      </c>
      <c r="J69" s="105">
        <f>SUM(J70:J72)</f>
        <v>0</v>
      </c>
      <c r="K69" s="69">
        <f>SUM(K70:K72)</f>
        <v>0</v>
      </c>
      <c r="L69" s="61">
        <f>SUM(L70:L72)</f>
        <v>0</v>
      </c>
      <c r="Q69" s="75"/>
      <c r="R69" s="75"/>
    </row>
    <row r="70" spans="1:18" s="103" customFormat="1" ht="27" hidden="1" customHeight="1">
      <c r="A70" s="71">
        <v>2</v>
      </c>
      <c r="B70" s="72">
        <v>3</v>
      </c>
      <c r="C70" s="72">
        <v>1</v>
      </c>
      <c r="D70" s="72">
        <v>2</v>
      </c>
      <c r="E70" s="72">
        <v>1</v>
      </c>
      <c r="F70" s="74">
        <v>1</v>
      </c>
      <c r="G70" s="76" t="s">
        <v>66</v>
      </c>
      <c r="H70" s="59">
        <v>41</v>
      </c>
      <c r="I70" s="79">
        <v>0</v>
      </c>
      <c r="J70" s="79">
        <v>0</v>
      </c>
      <c r="K70" s="79">
        <v>0</v>
      </c>
      <c r="L70" s="79">
        <v>0</v>
      </c>
      <c r="Q70" s="75"/>
      <c r="R70" s="75"/>
    </row>
    <row r="71" spans="1:18" ht="16.5" hidden="1" customHeight="1">
      <c r="A71" s="71">
        <v>2</v>
      </c>
      <c r="B71" s="72">
        <v>3</v>
      </c>
      <c r="C71" s="72">
        <v>1</v>
      </c>
      <c r="D71" s="72">
        <v>2</v>
      </c>
      <c r="E71" s="72">
        <v>1</v>
      </c>
      <c r="F71" s="74">
        <v>2</v>
      </c>
      <c r="G71" s="76" t="s">
        <v>67</v>
      </c>
      <c r="H71" s="59">
        <v>42</v>
      </c>
      <c r="I71" s="79">
        <v>0</v>
      </c>
      <c r="J71" s="79">
        <v>0</v>
      </c>
      <c r="K71" s="79">
        <v>0</v>
      </c>
      <c r="L71" s="79">
        <v>0</v>
      </c>
      <c r="Q71" s="75"/>
      <c r="R71" s="75"/>
    </row>
    <row r="72" spans="1:18" ht="15" hidden="1" customHeight="1">
      <c r="A72" s="71">
        <v>2</v>
      </c>
      <c r="B72" s="72">
        <v>3</v>
      </c>
      <c r="C72" s="72">
        <v>1</v>
      </c>
      <c r="D72" s="72">
        <v>2</v>
      </c>
      <c r="E72" s="72">
        <v>1</v>
      </c>
      <c r="F72" s="74">
        <v>3</v>
      </c>
      <c r="G72" s="76" t="s">
        <v>68</v>
      </c>
      <c r="H72" s="59">
        <v>43</v>
      </c>
      <c r="I72" s="79">
        <v>0</v>
      </c>
      <c r="J72" s="79">
        <v>0</v>
      </c>
      <c r="K72" s="79">
        <v>0</v>
      </c>
      <c r="L72" s="79">
        <v>0</v>
      </c>
      <c r="Q72" s="75"/>
      <c r="R72" s="75"/>
    </row>
    <row r="73" spans="1:18" ht="27.75" hidden="1" customHeight="1">
      <c r="A73" s="71">
        <v>2</v>
      </c>
      <c r="B73" s="72">
        <v>3</v>
      </c>
      <c r="C73" s="72">
        <v>1</v>
      </c>
      <c r="D73" s="72">
        <v>3</v>
      </c>
      <c r="E73" s="72"/>
      <c r="F73" s="74"/>
      <c r="G73" s="76" t="s">
        <v>70</v>
      </c>
      <c r="H73" s="59">
        <v>44</v>
      </c>
      <c r="I73" s="60">
        <f>I74</f>
        <v>0</v>
      </c>
      <c r="J73" s="102">
        <f>J74</f>
        <v>0</v>
      </c>
      <c r="K73" s="61">
        <f>K74</f>
        <v>0</v>
      </c>
      <c r="L73" s="61">
        <f>L74</f>
        <v>0</v>
      </c>
      <c r="Q73" s="75"/>
      <c r="R73" s="75"/>
    </row>
    <row r="74" spans="1:18" ht="26.25" hidden="1" customHeight="1">
      <c r="A74" s="71">
        <v>2</v>
      </c>
      <c r="B74" s="72">
        <v>3</v>
      </c>
      <c r="C74" s="72">
        <v>1</v>
      </c>
      <c r="D74" s="72">
        <v>3</v>
      </c>
      <c r="E74" s="72">
        <v>1</v>
      </c>
      <c r="F74" s="74"/>
      <c r="G74" s="76" t="s">
        <v>71</v>
      </c>
      <c r="H74" s="59">
        <v>45</v>
      </c>
      <c r="I74" s="60">
        <f>SUM(I75:I77)</f>
        <v>0</v>
      </c>
      <c r="J74" s="102">
        <f>SUM(J75:J77)</f>
        <v>0</v>
      </c>
      <c r="K74" s="61">
        <f>SUM(K75:K77)</f>
        <v>0</v>
      </c>
      <c r="L74" s="61">
        <f>SUM(L75:L77)</f>
        <v>0</v>
      </c>
      <c r="Q74" s="75"/>
      <c r="R74" s="75"/>
    </row>
    <row r="75" spans="1:18" ht="15" hidden="1" customHeight="1">
      <c r="A75" s="66">
        <v>2</v>
      </c>
      <c r="B75" s="64">
        <v>3</v>
      </c>
      <c r="C75" s="64">
        <v>1</v>
      </c>
      <c r="D75" s="64">
        <v>3</v>
      </c>
      <c r="E75" s="64">
        <v>1</v>
      </c>
      <c r="F75" s="67">
        <v>1</v>
      </c>
      <c r="G75" s="92" t="s">
        <v>72</v>
      </c>
      <c r="H75" s="59">
        <v>46</v>
      </c>
      <c r="I75" s="77">
        <v>0</v>
      </c>
      <c r="J75" s="77">
        <v>0</v>
      </c>
      <c r="K75" s="77">
        <v>0</v>
      </c>
      <c r="L75" s="77">
        <v>0</v>
      </c>
      <c r="Q75" s="75"/>
      <c r="R75" s="75"/>
    </row>
    <row r="76" spans="1:18" ht="16.5" hidden="1" customHeight="1">
      <c r="A76" s="71">
        <v>2</v>
      </c>
      <c r="B76" s="72">
        <v>3</v>
      </c>
      <c r="C76" s="72">
        <v>1</v>
      </c>
      <c r="D76" s="72">
        <v>3</v>
      </c>
      <c r="E76" s="72">
        <v>1</v>
      </c>
      <c r="F76" s="74">
        <v>2</v>
      </c>
      <c r="G76" s="76" t="s">
        <v>73</v>
      </c>
      <c r="H76" s="59">
        <v>47</v>
      </c>
      <c r="I76" s="79">
        <v>0</v>
      </c>
      <c r="J76" s="79">
        <v>0</v>
      </c>
      <c r="K76" s="79">
        <v>0</v>
      </c>
      <c r="L76" s="79">
        <v>0</v>
      </c>
      <c r="Q76" s="75"/>
      <c r="R76" s="75"/>
    </row>
    <row r="77" spans="1:18" ht="17.25" hidden="1" customHeight="1">
      <c r="A77" s="66">
        <v>2</v>
      </c>
      <c r="B77" s="64">
        <v>3</v>
      </c>
      <c r="C77" s="64">
        <v>1</v>
      </c>
      <c r="D77" s="64">
        <v>3</v>
      </c>
      <c r="E77" s="64">
        <v>1</v>
      </c>
      <c r="F77" s="67">
        <v>3</v>
      </c>
      <c r="G77" s="92" t="s">
        <v>74</v>
      </c>
      <c r="H77" s="59">
        <v>48</v>
      </c>
      <c r="I77" s="77">
        <v>0</v>
      </c>
      <c r="J77" s="77">
        <v>0</v>
      </c>
      <c r="K77" s="77">
        <v>0</v>
      </c>
      <c r="L77" s="77">
        <v>0</v>
      </c>
      <c r="Q77" s="75"/>
      <c r="R77" s="75"/>
    </row>
    <row r="78" spans="1:18" ht="12.75" hidden="1" customHeight="1">
      <c r="A78" s="66">
        <v>2</v>
      </c>
      <c r="B78" s="64">
        <v>3</v>
      </c>
      <c r="C78" s="64">
        <v>2</v>
      </c>
      <c r="D78" s="64"/>
      <c r="E78" s="64"/>
      <c r="F78" s="67"/>
      <c r="G78" s="92" t="s">
        <v>75</v>
      </c>
      <c r="H78" s="59">
        <v>49</v>
      </c>
      <c r="I78" s="60">
        <f t="shared" ref="I78:L79" si="3">I79</f>
        <v>0</v>
      </c>
      <c r="J78" s="60">
        <f t="shared" si="3"/>
        <v>0</v>
      </c>
      <c r="K78" s="60">
        <f t="shared" si="3"/>
        <v>0</v>
      </c>
      <c r="L78" s="60">
        <f t="shared" si="3"/>
        <v>0</v>
      </c>
    </row>
    <row r="79" spans="1:18" ht="12" hidden="1" customHeight="1">
      <c r="A79" s="66">
        <v>2</v>
      </c>
      <c r="B79" s="64">
        <v>3</v>
      </c>
      <c r="C79" s="64">
        <v>2</v>
      </c>
      <c r="D79" s="64">
        <v>1</v>
      </c>
      <c r="E79" s="64"/>
      <c r="F79" s="67"/>
      <c r="G79" s="92" t="s">
        <v>75</v>
      </c>
      <c r="H79" s="59">
        <v>50</v>
      </c>
      <c r="I79" s="60">
        <f t="shared" si="3"/>
        <v>0</v>
      </c>
      <c r="J79" s="60">
        <f t="shared" si="3"/>
        <v>0</v>
      </c>
      <c r="K79" s="60">
        <f t="shared" si="3"/>
        <v>0</v>
      </c>
      <c r="L79" s="60">
        <f t="shared" si="3"/>
        <v>0</v>
      </c>
    </row>
    <row r="80" spans="1:18" ht="15.75" hidden="1" customHeight="1">
      <c r="A80" s="66">
        <v>2</v>
      </c>
      <c r="B80" s="64">
        <v>3</v>
      </c>
      <c r="C80" s="64">
        <v>2</v>
      </c>
      <c r="D80" s="64">
        <v>1</v>
      </c>
      <c r="E80" s="64">
        <v>1</v>
      </c>
      <c r="F80" s="67"/>
      <c r="G80" s="92" t="s">
        <v>75</v>
      </c>
      <c r="H80" s="59">
        <v>51</v>
      </c>
      <c r="I80" s="60">
        <f>SUM(I81)</f>
        <v>0</v>
      </c>
      <c r="J80" s="60">
        <f>SUM(J81)</f>
        <v>0</v>
      </c>
      <c r="K80" s="60">
        <f>SUM(K81)</f>
        <v>0</v>
      </c>
      <c r="L80" s="60">
        <f>SUM(L81)</f>
        <v>0</v>
      </c>
    </row>
    <row r="81" spans="1:12" ht="13.5" hidden="1" customHeight="1">
      <c r="A81" s="66">
        <v>2</v>
      </c>
      <c r="B81" s="64">
        <v>3</v>
      </c>
      <c r="C81" s="64">
        <v>2</v>
      </c>
      <c r="D81" s="64">
        <v>1</v>
      </c>
      <c r="E81" s="64">
        <v>1</v>
      </c>
      <c r="F81" s="67">
        <v>1</v>
      </c>
      <c r="G81" s="92" t="s">
        <v>75</v>
      </c>
      <c r="H81" s="59">
        <v>52</v>
      </c>
      <c r="I81" s="79">
        <v>0</v>
      </c>
      <c r="J81" s="79">
        <v>0</v>
      </c>
      <c r="K81" s="79">
        <v>0</v>
      </c>
      <c r="L81" s="79">
        <v>0</v>
      </c>
    </row>
    <row r="82" spans="1:12" ht="16.5" hidden="1" customHeight="1">
      <c r="A82" s="55">
        <v>2</v>
      </c>
      <c r="B82" s="56">
        <v>4</v>
      </c>
      <c r="C82" s="56"/>
      <c r="D82" s="56"/>
      <c r="E82" s="56"/>
      <c r="F82" s="58"/>
      <c r="G82" s="106" t="s">
        <v>76</v>
      </c>
      <c r="H82" s="59">
        <v>53</v>
      </c>
      <c r="I82" s="60">
        <f t="shared" ref="I82:L84" si="4">I83</f>
        <v>0</v>
      </c>
      <c r="J82" s="102">
        <f t="shared" si="4"/>
        <v>0</v>
      </c>
      <c r="K82" s="61">
        <f t="shared" si="4"/>
        <v>0</v>
      </c>
      <c r="L82" s="61">
        <f t="shared" si="4"/>
        <v>0</v>
      </c>
    </row>
    <row r="83" spans="1:12" ht="15.75" hidden="1" customHeight="1">
      <c r="A83" s="71">
        <v>2</v>
      </c>
      <c r="B83" s="72">
        <v>4</v>
      </c>
      <c r="C83" s="72">
        <v>1</v>
      </c>
      <c r="D83" s="72"/>
      <c r="E83" s="72"/>
      <c r="F83" s="74"/>
      <c r="G83" s="76" t="s">
        <v>77</v>
      </c>
      <c r="H83" s="59">
        <v>54</v>
      </c>
      <c r="I83" s="60">
        <f t="shared" si="4"/>
        <v>0</v>
      </c>
      <c r="J83" s="102">
        <f t="shared" si="4"/>
        <v>0</v>
      </c>
      <c r="K83" s="61">
        <f t="shared" si="4"/>
        <v>0</v>
      </c>
      <c r="L83" s="61">
        <f t="shared" si="4"/>
        <v>0</v>
      </c>
    </row>
    <row r="84" spans="1:12" ht="17.25" hidden="1" customHeight="1">
      <c r="A84" s="71">
        <v>2</v>
      </c>
      <c r="B84" s="72">
        <v>4</v>
      </c>
      <c r="C84" s="72">
        <v>1</v>
      </c>
      <c r="D84" s="72">
        <v>1</v>
      </c>
      <c r="E84" s="72"/>
      <c r="F84" s="74"/>
      <c r="G84" s="76" t="s">
        <v>77</v>
      </c>
      <c r="H84" s="59">
        <v>55</v>
      </c>
      <c r="I84" s="60">
        <f t="shared" si="4"/>
        <v>0</v>
      </c>
      <c r="J84" s="102">
        <f t="shared" si="4"/>
        <v>0</v>
      </c>
      <c r="K84" s="61">
        <f t="shared" si="4"/>
        <v>0</v>
      </c>
      <c r="L84" s="61">
        <f t="shared" si="4"/>
        <v>0</v>
      </c>
    </row>
    <row r="85" spans="1:12" ht="18" hidden="1" customHeight="1">
      <c r="A85" s="71">
        <v>2</v>
      </c>
      <c r="B85" s="72">
        <v>4</v>
      </c>
      <c r="C85" s="72">
        <v>1</v>
      </c>
      <c r="D85" s="72">
        <v>1</v>
      </c>
      <c r="E85" s="72">
        <v>1</v>
      </c>
      <c r="F85" s="74"/>
      <c r="G85" s="76" t="s">
        <v>77</v>
      </c>
      <c r="H85" s="59">
        <v>56</v>
      </c>
      <c r="I85" s="60">
        <f>SUM(I86:I88)</f>
        <v>0</v>
      </c>
      <c r="J85" s="102">
        <f>SUM(J86:J88)</f>
        <v>0</v>
      </c>
      <c r="K85" s="61">
        <f>SUM(K86:K88)</f>
        <v>0</v>
      </c>
      <c r="L85" s="61">
        <f>SUM(L86:L88)</f>
        <v>0</v>
      </c>
    </row>
    <row r="86" spans="1:12" ht="14.25" hidden="1" customHeight="1">
      <c r="A86" s="71">
        <v>2</v>
      </c>
      <c r="B86" s="72">
        <v>4</v>
      </c>
      <c r="C86" s="72">
        <v>1</v>
      </c>
      <c r="D86" s="72">
        <v>1</v>
      </c>
      <c r="E86" s="72">
        <v>1</v>
      </c>
      <c r="F86" s="74">
        <v>1</v>
      </c>
      <c r="G86" s="76" t="s">
        <v>78</v>
      </c>
      <c r="H86" s="59">
        <v>57</v>
      </c>
      <c r="I86" s="79">
        <v>0</v>
      </c>
      <c r="J86" s="79">
        <v>0</v>
      </c>
      <c r="K86" s="79">
        <v>0</v>
      </c>
      <c r="L86" s="79">
        <v>0</v>
      </c>
    </row>
    <row r="87" spans="1:12" ht="13.5" hidden="1" customHeight="1">
      <c r="A87" s="71">
        <v>2</v>
      </c>
      <c r="B87" s="71">
        <v>4</v>
      </c>
      <c r="C87" s="71">
        <v>1</v>
      </c>
      <c r="D87" s="72">
        <v>1</v>
      </c>
      <c r="E87" s="72">
        <v>1</v>
      </c>
      <c r="F87" s="107">
        <v>2</v>
      </c>
      <c r="G87" s="73" t="s">
        <v>79</v>
      </c>
      <c r="H87" s="59">
        <v>58</v>
      </c>
      <c r="I87" s="79">
        <v>0</v>
      </c>
      <c r="J87" s="79">
        <v>0</v>
      </c>
      <c r="K87" s="79">
        <v>0</v>
      </c>
      <c r="L87" s="79">
        <v>0</v>
      </c>
    </row>
    <row r="88" spans="1:12" hidden="1">
      <c r="A88" s="71">
        <v>2</v>
      </c>
      <c r="B88" s="72">
        <v>4</v>
      </c>
      <c r="C88" s="71">
        <v>1</v>
      </c>
      <c r="D88" s="72">
        <v>1</v>
      </c>
      <c r="E88" s="72">
        <v>1</v>
      </c>
      <c r="F88" s="107">
        <v>3</v>
      </c>
      <c r="G88" s="73" t="s">
        <v>80</v>
      </c>
      <c r="H88" s="59">
        <v>59</v>
      </c>
      <c r="I88" s="79">
        <v>0</v>
      </c>
      <c r="J88" s="79">
        <v>0</v>
      </c>
      <c r="K88" s="79">
        <v>0</v>
      </c>
      <c r="L88" s="79">
        <v>0</v>
      </c>
    </row>
    <row r="89" spans="1:12" hidden="1">
      <c r="A89" s="55">
        <v>2</v>
      </c>
      <c r="B89" s="56">
        <v>5</v>
      </c>
      <c r="C89" s="55"/>
      <c r="D89" s="56"/>
      <c r="E89" s="56"/>
      <c r="F89" s="108"/>
      <c r="G89" s="57" t="s">
        <v>81</v>
      </c>
      <c r="H89" s="59">
        <v>60</v>
      </c>
      <c r="I89" s="60">
        <f>SUM(I90+I95+I100)</f>
        <v>0</v>
      </c>
      <c r="J89" s="102">
        <f>SUM(J90+J95+J100)</f>
        <v>0</v>
      </c>
      <c r="K89" s="61">
        <f>SUM(K90+K95+K100)</f>
        <v>0</v>
      </c>
      <c r="L89" s="61">
        <f>SUM(L90+L95+L100)</f>
        <v>0</v>
      </c>
    </row>
    <row r="90" spans="1:12" hidden="1">
      <c r="A90" s="66">
        <v>2</v>
      </c>
      <c r="B90" s="64">
        <v>5</v>
      </c>
      <c r="C90" s="66">
        <v>1</v>
      </c>
      <c r="D90" s="64"/>
      <c r="E90" s="64"/>
      <c r="F90" s="109"/>
      <c r="G90" s="65" t="s">
        <v>82</v>
      </c>
      <c r="H90" s="59">
        <v>61</v>
      </c>
      <c r="I90" s="82">
        <f t="shared" ref="I90:L91" si="5">I91</f>
        <v>0</v>
      </c>
      <c r="J90" s="104">
        <f t="shared" si="5"/>
        <v>0</v>
      </c>
      <c r="K90" s="83">
        <f t="shared" si="5"/>
        <v>0</v>
      </c>
      <c r="L90" s="83">
        <f t="shared" si="5"/>
        <v>0</v>
      </c>
    </row>
    <row r="91" spans="1:12" hidden="1">
      <c r="A91" s="71">
        <v>2</v>
      </c>
      <c r="B91" s="72">
        <v>5</v>
      </c>
      <c r="C91" s="71">
        <v>1</v>
      </c>
      <c r="D91" s="72">
        <v>1</v>
      </c>
      <c r="E91" s="72"/>
      <c r="F91" s="107"/>
      <c r="G91" s="73" t="s">
        <v>82</v>
      </c>
      <c r="H91" s="59">
        <v>62</v>
      </c>
      <c r="I91" s="60">
        <f t="shared" si="5"/>
        <v>0</v>
      </c>
      <c r="J91" s="102">
        <f t="shared" si="5"/>
        <v>0</v>
      </c>
      <c r="K91" s="61">
        <f t="shared" si="5"/>
        <v>0</v>
      </c>
      <c r="L91" s="61">
        <f t="shared" si="5"/>
        <v>0</v>
      </c>
    </row>
    <row r="92" spans="1:12" hidden="1">
      <c r="A92" s="71">
        <v>2</v>
      </c>
      <c r="B92" s="72">
        <v>5</v>
      </c>
      <c r="C92" s="71">
        <v>1</v>
      </c>
      <c r="D92" s="72">
        <v>1</v>
      </c>
      <c r="E92" s="72">
        <v>1</v>
      </c>
      <c r="F92" s="107"/>
      <c r="G92" s="73" t="s">
        <v>82</v>
      </c>
      <c r="H92" s="59">
        <v>63</v>
      </c>
      <c r="I92" s="60">
        <f>SUM(I93:I94)</f>
        <v>0</v>
      </c>
      <c r="J92" s="102">
        <f>SUM(J93:J94)</f>
        <v>0</v>
      </c>
      <c r="K92" s="61">
        <f>SUM(K93:K94)</f>
        <v>0</v>
      </c>
      <c r="L92" s="61">
        <f>SUM(L93:L94)</f>
        <v>0</v>
      </c>
    </row>
    <row r="93" spans="1:12" ht="25.5" hidden="1" customHeight="1">
      <c r="A93" s="71">
        <v>2</v>
      </c>
      <c r="B93" s="72">
        <v>5</v>
      </c>
      <c r="C93" s="71">
        <v>1</v>
      </c>
      <c r="D93" s="72">
        <v>1</v>
      </c>
      <c r="E93" s="72">
        <v>1</v>
      </c>
      <c r="F93" s="107">
        <v>1</v>
      </c>
      <c r="G93" s="73" t="s">
        <v>83</v>
      </c>
      <c r="H93" s="59">
        <v>64</v>
      </c>
      <c r="I93" s="79">
        <v>0</v>
      </c>
      <c r="J93" s="79">
        <v>0</v>
      </c>
      <c r="K93" s="79">
        <v>0</v>
      </c>
      <c r="L93" s="79">
        <v>0</v>
      </c>
    </row>
    <row r="94" spans="1:12" ht="15.75" hidden="1" customHeight="1">
      <c r="A94" s="71">
        <v>2</v>
      </c>
      <c r="B94" s="72">
        <v>5</v>
      </c>
      <c r="C94" s="71">
        <v>1</v>
      </c>
      <c r="D94" s="72">
        <v>1</v>
      </c>
      <c r="E94" s="72">
        <v>1</v>
      </c>
      <c r="F94" s="107">
        <v>2</v>
      </c>
      <c r="G94" s="73" t="s">
        <v>84</v>
      </c>
      <c r="H94" s="59">
        <v>65</v>
      </c>
      <c r="I94" s="79">
        <v>0</v>
      </c>
      <c r="J94" s="79">
        <v>0</v>
      </c>
      <c r="K94" s="79">
        <v>0</v>
      </c>
      <c r="L94" s="79">
        <v>0</v>
      </c>
    </row>
    <row r="95" spans="1:12" ht="12" hidden="1" customHeight="1">
      <c r="A95" s="71">
        <v>2</v>
      </c>
      <c r="B95" s="72">
        <v>5</v>
      </c>
      <c r="C95" s="71">
        <v>2</v>
      </c>
      <c r="D95" s="72"/>
      <c r="E95" s="72"/>
      <c r="F95" s="107"/>
      <c r="G95" s="73" t="s">
        <v>85</v>
      </c>
      <c r="H95" s="59">
        <v>66</v>
      </c>
      <c r="I95" s="60">
        <f t="shared" ref="I95:L96" si="6">I96</f>
        <v>0</v>
      </c>
      <c r="J95" s="102">
        <f t="shared" si="6"/>
        <v>0</v>
      </c>
      <c r="K95" s="61">
        <f t="shared" si="6"/>
        <v>0</v>
      </c>
      <c r="L95" s="60">
        <f t="shared" si="6"/>
        <v>0</v>
      </c>
    </row>
    <row r="96" spans="1:12" ht="15.75" hidden="1" customHeight="1">
      <c r="A96" s="76">
        <v>2</v>
      </c>
      <c r="B96" s="71">
        <v>5</v>
      </c>
      <c r="C96" s="72">
        <v>2</v>
      </c>
      <c r="D96" s="73">
        <v>1</v>
      </c>
      <c r="E96" s="71"/>
      <c r="F96" s="107"/>
      <c r="G96" s="73" t="s">
        <v>85</v>
      </c>
      <c r="H96" s="59">
        <v>67</v>
      </c>
      <c r="I96" s="60">
        <f t="shared" si="6"/>
        <v>0</v>
      </c>
      <c r="J96" s="102">
        <f t="shared" si="6"/>
        <v>0</v>
      </c>
      <c r="K96" s="61">
        <f t="shared" si="6"/>
        <v>0</v>
      </c>
      <c r="L96" s="60">
        <f t="shared" si="6"/>
        <v>0</v>
      </c>
    </row>
    <row r="97" spans="1:12" ht="15" hidden="1" customHeight="1">
      <c r="A97" s="76">
        <v>2</v>
      </c>
      <c r="B97" s="71">
        <v>5</v>
      </c>
      <c r="C97" s="72">
        <v>2</v>
      </c>
      <c r="D97" s="73">
        <v>1</v>
      </c>
      <c r="E97" s="71">
        <v>1</v>
      </c>
      <c r="F97" s="107"/>
      <c r="G97" s="73" t="s">
        <v>85</v>
      </c>
      <c r="H97" s="59">
        <v>68</v>
      </c>
      <c r="I97" s="60">
        <f>SUM(I98:I99)</f>
        <v>0</v>
      </c>
      <c r="J97" s="102">
        <f>SUM(J98:J99)</f>
        <v>0</v>
      </c>
      <c r="K97" s="61">
        <f>SUM(K98:K99)</f>
        <v>0</v>
      </c>
      <c r="L97" s="60">
        <f>SUM(L98:L99)</f>
        <v>0</v>
      </c>
    </row>
    <row r="98" spans="1:12" ht="25.5" hidden="1" customHeight="1">
      <c r="A98" s="76">
        <v>2</v>
      </c>
      <c r="B98" s="71">
        <v>5</v>
      </c>
      <c r="C98" s="72">
        <v>2</v>
      </c>
      <c r="D98" s="73">
        <v>1</v>
      </c>
      <c r="E98" s="71">
        <v>1</v>
      </c>
      <c r="F98" s="107">
        <v>1</v>
      </c>
      <c r="G98" s="73" t="s">
        <v>86</v>
      </c>
      <c r="H98" s="59">
        <v>69</v>
      </c>
      <c r="I98" s="79">
        <v>0</v>
      </c>
      <c r="J98" s="79">
        <v>0</v>
      </c>
      <c r="K98" s="79">
        <v>0</v>
      </c>
      <c r="L98" s="79">
        <v>0</v>
      </c>
    </row>
    <row r="99" spans="1:12" ht="25.5" hidden="1" customHeight="1">
      <c r="A99" s="76">
        <v>2</v>
      </c>
      <c r="B99" s="71">
        <v>5</v>
      </c>
      <c r="C99" s="72">
        <v>2</v>
      </c>
      <c r="D99" s="73">
        <v>1</v>
      </c>
      <c r="E99" s="71">
        <v>1</v>
      </c>
      <c r="F99" s="107">
        <v>2</v>
      </c>
      <c r="G99" s="73" t="s">
        <v>87</v>
      </c>
      <c r="H99" s="59">
        <v>70</v>
      </c>
      <c r="I99" s="79">
        <v>0</v>
      </c>
      <c r="J99" s="79">
        <v>0</v>
      </c>
      <c r="K99" s="79">
        <v>0</v>
      </c>
      <c r="L99" s="79">
        <v>0</v>
      </c>
    </row>
    <row r="100" spans="1:12" ht="28.5" hidden="1" customHeight="1">
      <c r="A100" s="76">
        <v>2</v>
      </c>
      <c r="B100" s="71">
        <v>5</v>
      </c>
      <c r="C100" s="72">
        <v>3</v>
      </c>
      <c r="D100" s="73"/>
      <c r="E100" s="71"/>
      <c r="F100" s="107"/>
      <c r="G100" s="73" t="s">
        <v>88</v>
      </c>
      <c r="H100" s="59">
        <v>71</v>
      </c>
      <c r="I100" s="60">
        <f t="shared" ref="I100:L101" si="7">I101</f>
        <v>0</v>
      </c>
      <c r="J100" s="102">
        <f t="shared" si="7"/>
        <v>0</v>
      </c>
      <c r="K100" s="61">
        <f t="shared" si="7"/>
        <v>0</v>
      </c>
      <c r="L100" s="60">
        <f t="shared" si="7"/>
        <v>0</v>
      </c>
    </row>
    <row r="101" spans="1:12" ht="27" hidden="1" customHeight="1">
      <c r="A101" s="76">
        <v>2</v>
      </c>
      <c r="B101" s="71">
        <v>5</v>
      </c>
      <c r="C101" s="72">
        <v>3</v>
      </c>
      <c r="D101" s="73">
        <v>1</v>
      </c>
      <c r="E101" s="71"/>
      <c r="F101" s="107"/>
      <c r="G101" s="73" t="s">
        <v>89</v>
      </c>
      <c r="H101" s="59">
        <v>72</v>
      </c>
      <c r="I101" s="60">
        <f t="shared" si="7"/>
        <v>0</v>
      </c>
      <c r="J101" s="102">
        <f t="shared" si="7"/>
        <v>0</v>
      </c>
      <c r="K101" s="61">
        <f t="shared" si="7"/>
        <v>0</v>
      </c>
      <c r="L101" s="60">
        <f t="shared" si="7"/>
        <v>0</v>
      </c>
    </row>
    <row r="102" spans="1:12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10"/>
      <c r="G102" s="87" t="s">
        <v>89</v>
      </c>
      <c r="H102" s="59">
        <v>73</v>
      </c>
      <c r="I102" s="70">
        <f>SUM(I103:I104)</f>
        <v>0</v>
      </c>
      <c r="J102" s="105">
        <f>SUM(J103:J104)</f>
        <v>0</v>
      </c>
      <c r="K102" s="69">
        <f>SUM(K103:K104)</f>
        <v>0</v>
      </c>
      <c r="L102" s="70">
        <f>SUM(L103:L104)</f>
        <v>0</v>
      </c>
    </row>
    <row r="103" spans="1:12" ht="26.25" hidden="1" customHeight="1">
      <c r="A103" s="76">
        <v>2</v>
      </c>
      <c r="B103" s="71">
        <v>5</v>
      </c>
      <c r="C103" s="72">
        <v>3</v>
      </c>
      <c r="D103" s="73">
        <v>1</v>
      </c>
      <c r="E103" s="71">
        <v>1</v>
      </c>
      <c r="F103" s="107">
        <v>1</v>
      </c>
      <c r="G103" s="73" t="s">
        <v>89</v>
      </c>
      <c r="H103" s="59">
        <v>74</v>
      </c>
      <c r="I103" s="79">
        <v>0</v>
      </c>
      <c r="J103" s="79">
        <v>0</v>
      </c>
      <c r="K103" s="79">
        <v>0</v>
      </c>
      <c r="L103" s="79">
        <v>0</v>
      </c>
    </row>
    <row r="104" spans="1:12" ht="26.25" hidden="1" customHeight="1">
      <c r="A104" s="84">
        <v>2</v>
      </c>
      <c r="B104" s="85">
        <v>5</v>
      </c>
      <c r="C104" s="86">
        <v>3</v>
      </c>
      <c r="D104" s="87">
        <v>1</v>
      </c>
      <c r="E104" s="85">
        <v>1</v>
      </c>
      <c r="F104" s="110">
        <v>2</v>
      </c>
      <c r="G104" s="87" t="s">
        <v>90</v>
      </c>
      <c r="H104" s="59">
        <v>75</v>
      </c>
      <c r="I104" s="79">
        <v>0</v>
      </c>
      <c r="J104" s="79">
        <v>0</v>
      </c>
      <c r="K104" s="79">
        <v>0</v>
      </c>
      <c r="L104" s="79">
        <v>0</v>
      </c>
    </row>
    <row r="105" spans="1:12" ht="27.75" hidden="1" customHeight="1">
      <c r="A105" s="84">
        <v>2</v>
      </c>
      <c r="B105" s="85">
        <v>5</v>
      </c>
      <c r="C105" s="86">
        <v>3</v>
      </c>
      <c r="D105" s="87">
        <v>2</v>
      </c>
      <c r="E105" s="85"/>
      <c r="F105" s="110"/>
      <c r="G105" s="87" t="s">
        <v>91</v>
      </c>
      <c r="H105" s="59">
        <v>76</v>
      </c>
      <c r="I105" s="70">
        <f>I106</f>
        <v>0</v>
      </c>
      <c r="J105" s="70">
        <f>J106</f>
        <v>0</v>
      </c>
      <c r="K105" s="70">
        <f>K106</f>
        <v>0</v>
      </c>
      <c r="L105" s="70">
        <f>L106</f>
        <v>0</v>
      </c>
    </row>
    <row r="106" spans="1:12" ht="25.5" hidden="1" customHeight="1">
      <c r="A106" s="84">
        <v>2</v>
      </c>
      <c r="B106" s="85">
        <v>5</v>
      </c>
      <c r="C106" s="86">
        <v>3</v>
      </c>
      <c r="D106" s="87">
        <v>2</v>
      </c>
      <c r="E106" s="85">
        <v>1</v>
      </c>
      <c r="F106" s="110"/>
      <c r="G106" s="87" t="s">
        <v>91</v>
      </c>
      <c r="H106" s="59">
        <v>77</v>
      </c>
      <c r="I106" s="70">
        <f>SUM(I107:I108)</f>
        <v>0</v>
      </c>
      <c r="J106" s="70">
        <f>SUM(J107:J108)</f>
        <v>0</v>
      </c>
      <c r="K106" s="70">
        <f>SUM(K107:K108)</f>
        <v>0</v>
      </c>
      <c r="L106" s="70">
        <f>SUM(L107:L108)</f>
        <v>0</v>
      </c>
    </row>
    <row r="107" spans="1:12" ht="30" hidden="1" customHeight="1">
      <c r="A107" s="84">
        <v>2</v>
      </c>
      <c r="B107" s="85">
        <v>5</v>
      </c>
      <c r="C107" s="86">
        <v>3</v>
      </c>
      <c r="D107" s="87">
        <v>2</v>
      </c>
      <c r="E107" s="85">
        <v>1</v>
      </c>
      <c r="F107" s="110">
        <v>1</v>
      </c>
      <c r="G107" s="87" t="s">
        <v>91</v>
      </c>
      <c r="H107" s="59">
        <v>78</v>
      </c>
      <c r="I107" s="79">
        <v>0</v>
      </c>
      <c r="J107" s="79">
        <v>0</v>
      </c>
      <c r="K107" s="79">
        <v>0</v>
      </c>
      <c r="L107" s="79">
        <v>0</v>
      </c>
    </row>
    <row r="108" spans="1:12" ht="18" hidden="1" customHeight="1">
      <c r="A108" s="84">
        <v>2</v>
      </c>
      <c r="B108" s="85">
        <v>5</v>
      </c>
      <c r="C108" s="86">
        <v>3</v>
      </c>
      <c r="D108" s="87">
        <v>2</v>
      </c>
      <c r="E108" s="85">
        <v>1</v>
      </c>
      <c r="F108" s="110">
        <v>2</v>
      </c>
      <c r="G108" s="87" t="s">
        <v>92</v>
      </c>
      <c r="H108" s="59">
        <v>79</v>
      </c>
      <c r="I108" s="79">
        <v>0</v>
      </c>
      <c r="J108" s="79">
        <v>0</v>
      </c>
      <c r="K108" s="79">
        <v>0</v>
      </c>
      <c r="L108" s="79">
        <v>0</v>
      </c>
    </row>
    <row r="109" spans="1:12" ht="16.5" hidden="1" customHeight="1">
      <c r="A109" s="106">
        <v>2</v>
      </c>
      <c r="B109" s="55">
        <v>6</v>
      </c>
      <c r="C109" s="56"/>
      <c r="D109" s="57"/>
      <c r="E109" s="55"/>
      <c r="F109" s="108"/>
      <c r="G109" s="111" t="s">
        <v>93</v>
      </c>
      <c r="H109" s="59">
        <v>80</v>
      </c>
      <c r="I109" s="60">
        <f>SUM(I110+I115+I119+I123+I127)</f>
        <v>0</v>
      </c>
      <c r="J109" s="102">
        <f>SUM(J110+J115+J119+J123+J127)</f>
        <v>0</v>
      </c>
      <c r="K109" s="61">
        <f>SUM(K110+K115+K119+K123+K127)</f>
        <v>0</v>
      </c>
      <c r="L109" s="60">
        <f>SUM(L110+L115+L119+L123+L127)</f>
        <v>0</v>
      </c>
    </row>
    <row r="110" spans="1:12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10"/>
      <c r="G110" s="87" t="s">
        <v>94</v>
      </c>
      <c r="H110" s="59">
        <v>81</v>
      </c>
      <c r="I110" s="70">
        <f t="shared" ref="I110:L111" si="8">I111</f>
        <v>0</v>
      </c>
      <c r="J110" s="105">
        <f t="shared" si="8"/>
        <v>0</v>
      </c>
      <c r="K110" s="69">
        <f t="shared" si="8"/>
        <v>0</v>
      </c>
      <c r="L110" s="70">
        <f t="shared" si="8"/>
        <v>0</v>
      </c>
    </row>
    <row r="111" spans="1:12" ht="14.25" hidden="1" customHeight="1">
      <c r="A111" s="76">
        <v>2</v>
      </c>
      <c r="B111" s="71">
        <v>6</v>
      </c>
      <c r="C111" s="72">
        <v>1</v>
      </c>
      <c r="D111" s="73">
        <v>1</v>
      </c>
      <c r="E111" s="71"/>
      <c r="F111" s="107"/>
      <c r="G111" s="73" t="s">
        <v>94</v>
      </c>
      <c r="H111" s="59">
        <v>82</v>
      </c>
      <c r="I111" s="60">
        <f t="shared" si="8"/>
        <v>0</v>
      </c>
      <c r="J111" s="102">
        <f t="shared" si="8"/>
        <v>0</v>
      </c>
      <c r="K111" s="61">
        <f t="shared" si="8"/>
        <v>0</v>
      </c>
      <c r="L111" s="60">
        <f t="shared" si="8"/>
        <v>0</v>
      </c>
    </row>
    <row r="112" spans="1:12" hidden="1">
      <c r="A112" s="76">
        <v>2</v>
      </c>
      <c r="B112" s="71">
        <v>6</v>
      </c>
      <c r="C112" s="72">
        <v>1</v>
      </c>
      <c r="D112" s="73">
        <v>1</v>
      </c>
      <c r="E112" s="71">
        <v>1</v>
      </c>
      <c r="F112" s="107"/>
      <c r="G112" s="73" t="s">
        <v>94</v>
      </c>
      <c r="H112" s="59">
        <v>83</v>
      </c>
      <c r="I112" s="60">
        <f>SUM(I113:I114)</f>
        <v>0</v>
      </c>
      <c r="J112" s="102">
        <f>SUM(J113:J114)</f>
        <v>0</v>
      </c>
      <c r="K112" s="61">
        <f>SUM(K113:K114)</f>
        <v>0</v>
      </c>
      <c r="L112" s="60">
        <f>SUM(L113:L114)</f>
        <v>0</v>
      </c>
    </row>
    <row r="113" spans="1:12" ht="13.5" hidden="1" customHeight="1">
      <c r="A113" s="76">
        <v>2</v>
      </c>
      <c r="B113" s="71">
        <v>6</v>
      </c>
      <c r="C113" s="72">
        <v>1</v>
      </c>
      <c r="D113" s="73">
        <v>1</v>
      </c>
      <c r="E113" s="71">
        <v>1</v>
      </c>
      <c r="F113" s="107">
        <v>1</v>
      </c>
      <c r="G113" s="73" t="s">
        <v>95</v>
      </c>
      <c r="H113" s="59">
        <v>84</v>
      </c>
      <c r="I113" s="79">
        <v>0</v>
      </c>
      <c r="J113" s="79">
        <v>0</v>
      </c>
      <c r="K113" s="79">
        <v>0</v>
      </c>
      <c r="L113" s="79">
        <v>0</v>
      </c>
    </row>
    <row r="114" spans="1:12" hidden="1">
      <c r="A114" s="92">
        <v>2</v>
      </c>
      <c r="B114" s="66">
        <v>6</v>
      </c>
      <c r="C114" s="64">
        <v>1</v>
      </c>
      <c r="D114" s="65">
        <v>1</v>
      </c>
      <c r="E114" s="66">
        <v>1</v>
      </c>
      <c r="F114" s="109">
        <v>2</v>
      </c>
      <c r="G114" s="65" t="s">
        <v>96</v>
      </c>
      <c r="H114" s="59">
        <v>85</v>
      </c>
      <c r="I114" s="77">
        <v>0</v>
      </c>
      <c r="J114" s="77">
        <v>0</v>
      </c>
      <c r="K114" s="77">
        <v>0</v>
      </c>
      <c r="L114" s="77">
        <v>0</v>
      </c>
    </row>
    <row r="115" spans="1:12" ht="25.5" hidden="1" customHeight="1">
      <c r="A115" s="76">
        <v>2</v>
      </c>
      <c r="B115" s="71">
        <v>6</v>
      </c>
      <c r="C115" s="72">
        <v>2</v>
      </c>
      <c r="D115" s="73"/>
      <c r="E115" s="71"/>
      <c r="F115" s="107"/>
      <c r="G115" s="73" t="s">
        <v>97</v>
      </c>
      <c r="H115" s="59">
        <v>86</v>
      </c>
      <c r="I115" s="60">
        <f t="shared" ref="I115:L117" si="9">I116</f>
        <v>0</v>
      </c>
      <c r="J115" s="102">
        <f t="shared" si="9"/>
        <v>0</v>
      </c>
      <c r="K115" s="61">
        <f t="shared" si="9"/>
        <v>0</v>
      </c>
      <c r="L115" s="60">
        <f t="shared" si="9"/>
        <v>0</v>
      </c>
    </row>
    <row r="116" spans="1:12" ht="14.25" hidden="1" customHeight="1">
      <c r="A116" s="76">
        <v>2</v>
      </c>
      <c r="B116" s="71">
        <v>6</v>
      </c>
      <c r="C116" s="72">
        <v>2</v>
      </c>
      <c r="D116" s="73">
        <v>1</v>
      </c>
      <c r="E116" s="71"/>
      <c r="F116" s="107"/>
      <c r="G116" s="73" t="s">
        <v>97</v>
      </c>
      <c r="H116" s="59">
        <v>87</v>
      </c>
      <c r="I116" s="60">
        <f t="shared" si="9"/>
        <v>0</v>
      </c>
      <c r="J116" s="102">
        <f t="shared" si="9"/>
        <v>0</v>
      </c>
      <c r="K116" s="61">
        <f t="shared" si="9"/>
        <v>0</v>
      </c>
      <c r="L116" s="60">
        <f t="shared" si="9"/>
        <v>0</v>
      </c>
    </row>
    <row r="117" spans="1:12" ht="14.25" hidden="1" customHeight="1">
      <c r="A117" s="76">
        <v>2</v>
      </c>
      <c r="B117" s="71">
        <v>6</v>
      </c>
      <c r="C117" s="72">
        <v>2</v>
      </c>
      <c r="D117" s="73">
        <v>1</v>
      </c>
      <c r="E117" s="71">
        <v>1</v>
      </c>
      <c r="F117" s="107"/>
      <c r="G117" s="73" t="s">
        <v>97</v>
      </c>
      <c r="H117" s="59">
        <v>88</v>
      </c>
      <c r="I117" s="112">
        <f t="shared" si="9"/>
        <v>0</v>
      </c>
      <c r="J117" s="113">
        <f t="shared" si="9"/>
        <v>0</v>
      </c>
      <c r="K117" s="114">
        <f t="shared" si="9"/>
        <v>0</v>
      </c>
      <c r="L117" s="112">
        <f t="shared" si="9"/>
        <v>0</v>
      </c>
    </row>
    <row r="118" spans="1:12" ht="25.5" hidden="1" customHeight="1">
      <c r="A118" s="76">
        <v>2</v>
      </c>
      <c r="B118" s="71">
        <v>6</v>
      </c>
      <c r="C118" s="72">
        <v>2</v>
      </c>
      <c r="D118" s="73">
        <v>1</v>
      </c>
      <c r="E118" s="71">
        <v>1</v>
      </c>
      <c r="F118" s="107">
        <v>1</v>
      </c>
      <c r="G118" s="73" t="s">
        <v>97</v>
      </c>
      <c r="H118" s="59">
        <v>89</v>
      </c>
      <c r="I118" s="79">
        <v>0</v>
      </c>
      <c r="J118" s="79">
        <v>0</v>
      </c>
      <c r="K118" s="79">
        <v>0</v>
      </c>
      <c r="L118" s="79">
        <v>0</v>
      </c>
    </row>
    <row r="119" spans="1:12" ht="26.25" hidden="1" customHeight="1">
      <c r="A119" s="92">
        <v>2</v>
      </c>
      <c r="B119" s="66">
        <v>6</v>
      </c>
      <c r="C119" s="64">
        <v>3</v>
      </c>
      <c r="D119" s="65"/>
      <c r="E119" s="66"/>
      <c r="F119" s="109"/>
      <c r="G119" s="65" t="s">
        <v>98</v>
      </c>
      <c r="H119" s="59">
        <v>90</v>
      </c>
      <c r="I119" s="82">
        <f t="shared" ref="I119:L121" si="10">I120</f>
        <v>0</v>
      </c>
      <c r="J119" s="104">
        <f t="shared" si="10"/>
        <v>0</v>
      </c>
      <c r="K119" s="83">
        <f t="shared" si="10"/>
        <v>0</v>
      </c>
      <c r="L119" s="82">
        <f t="shared" si="10"/>
        <v>0</v>
      </c>
    </row>
    <row r="120" spans="1:12" ht="25.5" hidden="1" customHeight="1">
      <c r="A120" s="76">
        <v>2</v>
      </c>
      <c r="B120" s="71">
        <v>6</v>
      </c>
      <c r="C120" s="72">
        <v>3</v>
      </c>
      <c r="D120" s="73">
        <v>1</v>
      </c>
      <c r="E120" s="71"/>
      <c r="F120" s="107"/>
      <c r="G120" s="73" t="s">
        <v>98</v>
      </c>
      <c r="H120" s="59">
        <v>91</v>
      </c>
      <c r="I120" s="60">
        <f t="shared" si="10"/>
        <v>0</v>
      </c>
      <c r="J120" s="102">
        <f t="shared" si="10"/>
        <v>0</v>
      </c>
      <c r="K120" s="61">
        <f t="shared" si="10"/>
        <v>0</v>
      </c>
      <c r="L120" s="60">
        <f t="shared" si="10"/>
        <v>0</v>
      </c>
    </row>
    <row r="121" spans="1:12" ht="26.25" hidden="1" customHeight="1">
      <c r="A121" s="76">
        <v>2</v>
      </c>
      <c r="B121" s="71">
        <v>6</v>
      </c>
      <c r="C121" s="72">
        <v>3</v>
      </c>
      <c r="D121" s="73">
        <v>1</v>
      </c>
      <c r="E121" s="71">
        <v>1</v>
      </c>
      <c r="F121" s="107"/>
      <c r="G121" s="73" t="s">
        <v>98</v>
      </c>
      <c r="H121" s="59">
        <v>92</v>
      </c>
      <c r="I121" s="60">
        <f t="shared" si="10"/>
        <v>0</v>
      </c>
      <c r="J121" s="102">
        <f t="shared" si="10"/>
        <v>0</v>
      </c>
      <c r="K121" s="61">
        <f t="shared" si="10"/>
        <v>0</v>
      </c>
      <c r="L121" s="60">
        <f t="shared" si="10"/>
        <v>0</v>
      </c>
    </row>
    <row r="122" spans="1:12" ht="27" hidden="1" customHeight="1">
      <c r="A122" s="76">
        <v>2</v>
      </c>
      <c r="B122" s="71">
        <v>6</v>
      </c>
      <c r="C122" s="72">
        <v>3</v>
      </c>
      <c r="D122" s="73">
        <v>1</v>
      </c>
      <c r="E122" s="71">
        <v>1</v>
      </c>
      <c r="F122" s="107">
        <v>1</v>
      </c>
      <c r="G122" s="73" t="s">
        <v>98</v>
      </c>
      <c r="H122" s="59">
        <v>93</v>
      </c>
      <c r="I122" s="79">
        <v>0</v>
      </c>
      <c r="J122" s="79">
        <v>0</v>
      </c>
      <c r="K122" s="79">
        <v>0</v>
      </c>
      <c r="L122" s="79">
        <v>0</v>
      </c>
    </row>
    <row r="123" spans="1:12" ht="25.5" hidden="1" customHeight="1">
      <c r="A123" s="92">
        <v>2</v>
      </c>
      <c r="B123" s="66">
        <v>6</v>
      </c>
      <c r="C123" s="64">
        <v>4</v>
      </c>
      <c r="D123" s="65"/>
      <c r="E123" s="66"/>
      <c r="F123" s="109"/>
      <c r="G123" s="65" t="s">
        <v>99</v>
      </c>
      <c r="H123" s="59">
        <v>94</v>
      </c>
      <c r="I123" s="82">
        <f t="shared" ref="I123:L125" si="11">I124</f>
        <v>0</v>
      </c>
      <c r="J123" s="104">
        <f t="shared" si="11"/>
        <v>0</v>
      </c>
      <c r="K123" s="83">
        <f t="shared" si="11"/>
        <v>0</v>
      </c>
      <c r="L123" s="82">
        <f t="shared" si="11"/>
        <v>0</v>
      </c>
    </row>
    <row r="124" spans="1:12" ht="27" hidden="1" customHeight="1">
      <c r="A124" s="76">
        <v>2</v>
      </c>
      <c r="B124" s="71">
        <v>6</v>
      </c>
      <c r="C124" s="72">
        <v>4</v>
      </c>
      <c r="D124" s="73">
        <v>1</v>
      </c>
      <c r="E124" s="71"/>
      <c r="F124" s="107"/>
      <c r="G124" s="73" t="s">
        <v>99</v>
      </c>
      <c r="H124" s="59">
        <v>95</v>
      </c>
      <c r="I124" s="60">
        <f t="shared" si="11"/>
        <v>0</v>
      </c>
      <c r="J124" s="102">
        <f t="shared" si="11"/>
        <v>0</v>
      </c>
      <c r="K124" s="61">
        <f t="shared" si="11"/>
        <v>0</v>
      </c>
      <c r="L124" s="60">
        <f t="shared" si="11"/>
        <v>0</v>
      </c>
    </row>
    <row r="125" spans="1:12" ht="27" hidden="1" customHeight="1">
      <c r="A125" s="76">
        <v>2</v>
      </c>
      <c r="B125" s="71">
        <v>6</v>
      </c>
      <c r="C125" s="72">
        <v>4</v>
      </c>
      <c r="D125" s="73">
        <v>1</v>
      </c>
      <c r="E125" s="71">
        <v>1</v>
      </c>
      <c r="F125" s="107"/>
      <c r="G125" s="73" t="s">
        <v>99</v>
      </c>
      <c r="H125" s="59">
        <v>96</v>
      </c>
      <c r="I125" s="60">
        <f t="shared" si="11"/>
        <v>0</v>
      </c>
      <c r="J125" s="102">
        <f t="shared" si="11"/>
        <v>0</v>
      </c>
      <c r="K125" s="61">
        <f t="shared" si="11"/>
        <v>0</v>
      </c>
      <c r="L125" s="60">
        <f t="shared" si="11"/>
        <v>0</v>
      </c>
    </row>
    <row r="126" spans="1:12" ht="27.75" hidden="1" customHeight="1">
      <c r="A126" s="76">
        <v>2</v>
      </c>
      <c r="B126" s="71">
        <v>6</v>
      </c>
      <c r="C126" s="72">
        <v>4</v>
      </c>
      <c r="D126" s="73">
        <v>1</v>
      </c>
      <c r="E126" s="71">
        <v>1</v>
      </c>
      <c r="F126" s="107">
        <v>1</v>
      </c>
      <c r="G126" s="73" t="s">
        <v>99</v>
      </c>
      <c r="H126" s="59">
        <v>97</v>
      </c>
      <c r="I126" s="79">
        <v>0</v>
      </c>
      <c r="J126" s="79">
        <v>0</v>
      </c>
      <c r="K126" s="79">
        <v>0</v>
      </c>
      <c r="L126" s="79">
        <v>0</v>
      </c>
    </row>
    <row r="127" spans="1:12" ht="27" hidden="1" customHeight="1">
      <c r="A127" s="84">
        <v>2</v>
      </c>
      <c r="B127" s="93">
        <v>6</v>
      </c>
      <c r="C127" s="94">
        <v>5</v>
      </c>
      <c r="D127" s="96"/>
      <c r="E127" s="93"/>
      <c r="F127" s="115"/>
      <c r="G127" s="96" t="s">
        <v>100</v>
      </c>
      <c r="H127" s="59">
        <v>98</v>
      </c>
      <c r="I127" s="89">
        <f t="shared" ref="I127:L129" si="12">I128</f>
        <v>0</v>
      </c>
      <c r="J127" s="116">
        <f t="shared" si="12"/>
        <v>0</v>
      </c>
      <c r="K127" s="90">
        <f t="shared" si="12"/>
        <v>0</v>
      </c>
      <c r="L127" s="89">
        <f t="shared" si="12"/>
        <v>0</v>
      </c>
    </row>
    <row r="128" spans="1:12" ht="29.25" hidden="1" customHeight="1">
      <c r="A128" s="76">
        <v>2</v>
      </c>
      <c r="B128" s="71">
        <v>6</v>
      </c>
      <c r="C128" s="72">
        <v>5</v>
      </c>
      <c r="D128" s="73">
        <v>1</v>
      </c>
      <c r="E128" s="71"/>
      <c r="F128" s="107"/>
      <c r="G128" s="96" t="s">
        <v>101</v>
      </c>
      <c r="H128" s="59">
        <v>99</v>
      </c>
      <c r="I128" s="60">
        <f t="shared" si="12"/>
        <v>0</v>
      </c>
      <c r="J128" s="102">
        <f t="shared" si="12"/>
        <v>0</v>
      </c>
      <c r="K128" s="61">
        <f t="shared" si="12"/>
        <v>0</v>
      </c>
      <c r="L128" s="60">
        <f t="shared" si="12"/>
        <v>0</v>
      </c>
    </row>
    <row r="129" spans="1:12" ht="25.5" hidden="1" customHeight="1">
      <c r="A129" s="76">
        <v>2</v>
      </c>
      <c r="B129" s="71">
        <v>6</v>
      </c>
      <c r="C129" s="72">
        <v>5</v>
      </c>
      <c r="D129" s="73">
        <v>1</v>
      </c>
      <c r="E129" s="71">
        <v>1</v>
      </c>
      <c r="F129" s="107"/>
      <c r="G129" s="96" t="s">
        <v>100</v>
      </c>
      <c r="H129" s="59">
        <v>100</v>
      </c>
      <c r="I129" s="60">
        <f t="shared" si="12"/>
        <v>0</v>
      </c>
      <c r="J129" s="102">
        <f t="shared" si="12"/>
        <v>0</v>
      </c>
      <c r="K129" s="61">
        <f t="shared" si="12"/>
        <v>0</v>
      </c>
      <c r="L129" s="60">
        <f t="shared" si="12"/>
        <v>0</v>
      </c>
    </row>
    <row r="130" spans="1:12" ht="27.75" hidden="1" customHeight="1">
      <c r="A130" s="71">
        <v>2</v>
      </c>
      <c r="B130" s="72">
        <v>6</v>
      </c>
      <c r="C130" s="71">
        <v>5</v>
      </c>
      <c r="D130" s="71">
        <v>1</v>
      </c>
      <c r="E130" s="73">
        <v>1</v>
      </c>
      <c r="F130" s="107">
        <v>1</v>
      </c>
      <c r="G130" s="96" t="s">
        <v>102</v>
      </c>
      <c r="H130" s="59">
        <v>101</v>
      </c>
      <c r="I130" s="79">
        <v>0</v>
      </c>
      <c r="J130" s="79">
        <v>0</v>
      </c>
      <c r="K130" s="79">
        <v>0</v>
      </c>
      <c r="L130" s="79">
        <v>0</v>
      </c>
    </row>
    <row r="131" spans="1:12" ht="14.25" customHeight="1">
      <c r="A131" s="106">
        <v>2</v>
      </c>
      <c r="B131" s="55">
        <v>7</v>
      </c>
      <c r="C131" s="55"/>
      <c r="D131" s="56"/>
      <c r="E131" s="56"/>
      <c r="F131" s="58"/>
      <c r="G131" s="57" t="s">
        <v>103</v>
      </c>
      <c r="H131" s="59">
        <v>102</v>
      </c>
      <c r="I131" s="61">
        <f>SUM(I132+I137+I145)</f>
        <v>6200</v>
      </c>
      <c r="J131" s="102">
        <f>SUM(J132+J137+J145)</f>
        <v>3200</v>
      </c>
      <c r="K131" s="61">
        <f>SUM(K132+K137+K145)</f>
        <v>2950.96</v>
      </c>
      <c r="L131" s="60">
        <f>SUM(L132+L137+L145)</f>
        <v>2950.96</v>
      </c>
    </row>
    <row r="132" spans="1:12" hidden="1">
      <c r="A132" s="76">
        <v>2</v>
      </c>
      <c r="B132" s="71">
        <v>7</v>
      </c>
      <c r="C132" s="71">
        <v>1</v>
      </c>
      <c r="D132" s="72"/>
      <c r="E132" s="72"/>
      <c r="F132" s="74"/>
      <c r="G132" s="73" t="s">
        <v>104</v>
      </c>
      <c r="H132" s="59">
        <v>103</v>
      </c>
      <c r="I132" s="61">
        <f t="shared" ref="I132:L133" si="13">I133</f>
        <v>0</v>
      </c>
      <c r="J132" s="102">
        <f t="shared" si="13"/>
        <v>0</v>
      </c>
      <c r="K132" s="61">
        <f t="shared" si="13"/>
        <v>0</v>
      </c>
      <c r="L132" s="60">
        <f t="shared" si="13"/>
        <v>0</v>
      </c>
    </row>
    <row r="133" spans="1:12" ht="14.25" hidden="1" customHeight="1">
      <c r="A133" s="76">
        <v>2</v>
      </c>
      <c r="B133" s="71">
        <v>7</v>
      </c>
      <c r="C133" s="71">
        <v>1</v>
      </c>
      <c r="D133" s="72">
        <v>1</v>
      </c>
      <c r="E133" s="72"/>
      <c r="F133" s="74"/>
      <c r="G133" s="73" t="s">
        <v>104</v>
      </c>
      <c r="H133" s="59">
        <v>104</v>
      </c>
      <c r="I133" s="61">
        <f t="shared" si="13"/>
        <v>0</v>
      </c>
      <c r="J133" s="102">
        <f t="shared" si="13"/>
        <v>0</v>
      </c>
      <c r="K133" s="61">
        <f t="shared" si="13"/>
        <v>0</v>
      </c>
      <c r="L133" s="60">
        <f t="shared" si="13"/>
        <v>0</v>
      </c>
    </row>
    <row r="134" spans="1:12" ht="15.75" hidden="1" customHeight="1">
      <c r="A134" s="76">
        <v>2</v>
      </c>
      <c r="B134" s="71">
        <v>7</v>
      </c>
      <c r="C134" s="71">
        <v>1</v>
      </c>
      <c r="D134" s="72">
        <v>1</v>
      </c>
      <c r="E134" s="72">
        <v>1</v>
      </c>
      <c r="F134" s="74"/>
      <c r="G134" s="73" t="s">
        <v>104</v>
      </c>
      <c r="H134" s="59">
        <v>105</v>
      </c>
      <c r="I134" s="61">
        <f>SUM(I135:I136)</f>
        <v>0</v>
      </c>
      <c r="J134" s="102">
        <f>SUM(J135:J136)</f>
        <v>0</v>
      </c>
      <c r="K134" s="61">
        <f>SUM(K135:K136)</f>
        <v>0</v>
      </c>
      <c r="L134" s="60">
        <f>SUM(L135:L136)</f>
        <v>0</v>
      </c>
    </row>
    <row r="135" spans="1:12" ht="14.25" hidden="1" customHeight="1">
      <c r="A135" s="92">
        <v>2</v>
      </c>
      <c r="B135" s="66">
        <v>7</v>
      </c>
      <c r="C135" s="92">
        <v>1</v>
      </c>
      <c r="D135" s="71">
        <v>1</v>
      </c>
      <c r="E135" s="64">
        <v>1</v>
      </c>
      <c r="F135" s="67">
        <v>1</v>
      </c>
      <c r="G135" s="65" t="s">
        <v>105</v>
      </c>
      <c r="H135" s="59">
        <v>106</v>
      </c>
      <c r="I135" s="117">
        <v>0</v>
      </c>
      <c r="J135" s="117">
        <v>0</v>
      </c>
      <c r="K135" s="117">
        <v>0</v>
      </c>
      <c r="L135" s="117">
        <v>0</v>
      </c>
    </row>
    <row r="136" spans="1:12" ht="14.25" hidden="1" customHeight="1">
      <c r="A136" s="71">
        <v>2</v>
      </c>
      <c r="B136" s="71">
        <v>7</v>
      </c>
      <c r="C136" s="76">
        <v>1</v>
      </c>
      <c r="D136" s="71">
        <v>1</v>
      </c>
      <c r="E136" s="72">
        <v>1</v>
      </c>
      <c r="F136" s="74">
        <v>2</v>
      </c>
      <c r="G136" s="73" t="s">
        <v>106</v>
      </c>
      <c r="H136" s="59">
        <v>107</v>
      </c>
      <c r="I136" s="78">
        <v>0</v>
      </c>
      <c r="J136" s="78">
        <v>0</v>
      </c>
      <c r="K136" s="78">
        <v>0</v>
      </c>
      <c r="L136" s="78">
        <v>0</v>
      </c>
    </row>
    <row r="137" spans="1:12" ht="25.5" hidden="1" customHeight="1">
      <c r="A137" s="84">
        <v>2</v>
      </c>
      <c r="B137" s="85">
        <v>7</v>
      </c>
      <c r="C137" s="84">
        <v>2</v>
      </c>
      <c r="D137" s="85"/>
      <c r="E137" s="86"/>
      <c r="F137" s="88"/>
      <c r="G137" s="87" t="s">
        <v>107</v>
      </c>
      <c r="H137" s="59">
        <v>108</v>
      </c>
      <c r="I137" s="69">
        <f t="shared" ref="I137:L138" si="14">I138</f>
        <v>0</v>
      </c>
      <c r="J137" s="105">
        <f t="shared" si="14"/>
        <v>0</v>
      </c>
      <c r="K137" s="69">
        <f t="shared" si="14"/>
        <v>0</v>
      </c>
      <c r="L137" s="70">
        <f t="shared" si="14"/>
        <v>0</v>
      </c>
    </row>
    <row r="138" spans="1:12" ht="25.5" hidden="1" customHeight="1">
      <c r="A138" s="76">
        <v>2</v>
      </c>
      <c r="B138" s="71">
        <v>7</v>
      </c>
      <c r="C138" s="76">
        <v>2</v>
      </c>
      <c r="D138" s="71">
        <v>1</v>
      </c>
      <c r="E138" s="72"/>
      <c r="F138" s="74"/>
      <c r="G138" s="73" t="s">
        <v>108</v>
      </c>
      <c r="H138" s="59">
        <v>109</v>
      </c>
      <c r="I138" s="61">
        <f t="shared" si="14"/>
        <v>0</v>
      </c>
      <c r="J138" s="102">
        <f t="shared" si="14"/>
        <v>0</v>
      </c>
      <c r="K138" s="61">
        <f t="shared" si="14"/>
        <v>0</v>
      </c>
      <c r="L138" s="60">
        <f t="shared" si="14"/>
        <v>0</v>
      </c>
    </row>
    <row r="139" spans="1:12" ht="25.5" hidden="1" customHeight="1">
      <c r="A139" s="76">
        <v>2</v>
      </c>
      <c r="B139" s="71">
        <v>7</v>
      </c>
      <c r="C139" s="76">
        <v>2</v>
      </c>
      <c r="D139" s="71">
        <v>1</v>
      </c>
      <c r="E139" s="72">
        <v>1</v>
      </c>
      <c r="F139" s="74"/>
      <c r="G139" s="73" t="s">
        <v>108</v>
      </c>
      <c r="H139" s="59">
        <v>110</v>
      </c>
      <c r="I139" s="61">
        <f>SUM(I140:I141)</f>
        <v>0</v>
      </c>
      <c r="J139" s="102">
        <f>SUM(J140:J141)</f>
        <v>0</v>
      </c>
      <c r="K139" s="61">
        <f>SUM(K140:K141)</f>
        <v>0</v>
      </c>
      <c r="L139" s="60">
        <f>SUM(L140:L141)</f>
        <v>0</v>
      </c>
    </row>
    <row r="140" spans="1:12" ht="12" hidden="1" customHeight="1">
      <c r="A140" s="76">
        <v>2</v>
      </c>
      <c r="B140" s="71">
        <v>7</v>
      </c>
      <c r="C140" s="76">
        <v>2</v>
      </c>
      <c r="D140" s="71">
        <v>1</v>
      </c>
      <c r="E140" s="72">
        <v>1</v>
      </c>
      <c r="F140" s="74">
        <v>1</v>
      </c>
      <c r="G140" s="73" t="s">
        <v>109</v>
      </c>
      <c r="H140" s="59">
        <v>111</v>
      </c>
      <c r="I140" s="78">
        <v>0</v>
      </c>
      <c r="J140" s="78">
        <v>0</v>
      </c>
      <c r="K140" s="78">
        <v>0</v>
      </c>
      <c r="L140" s="78">
        <v>0</v>
      </c>
    </row>
    <row r="141" spans="1:12" ht="15" hidden="1" customHeight="1">
      <c r="A141" s="76">
        <v>2</v>
      </c>
      <c r="B141" s="71">
        <v>7</v>
      </c>
      <c r="C141" s="76">
        <v>2</v>
      </c>
      <c r="D141" s="71">
        <v>1</v>
      </c>
      <c r="E141" s="72">
        <v>1</v>
      </c>
      <c r="F141" s="74">
        <v>2</v>
      </c>
      <c r="G141" s="73" t="s">
        <v>110</v>
      </c>
      <c r="H141" s="59">
        <v>112</v>
      </c>
      <c r="I141" s="78">
        <v>0</v>
      </c>
      <c r="J141" s="78">
        <v>0</v>
      </c>
      <c r="K141" s="78">
        <v>0</v>
      </c>
      <c r="L141" s="78">
        <v>0</v>
      </c>
    </row>
    <row r="142" spans="1:12" ht="15" hidden="1" customHeight="1">
      <c r="A142" s="76">
        <v>2</v>
      </c>
      <c r="B142" s="71">
        <v>7</v>
      </c>
      <c r="C142" s="76">
        <v>2</v>
      </c>
      <c r="D142" s="71">
        <v>2</v>
      </c>
      <c r="E142" s="72"/>
      <c r="F142" s="74"/>
      <c r="G142" s="73" t="s">
        <v>111</v>
      </c>
      <c r="H142" s="59">
        <v>113</v>
      </c>
      <c r="I142" s="61">
        <f>I143</f>
        <v>0</v>
      </c>
      <c r="J142" s="61">
        <f>J143</f>
        <v>0</v>
      </c>
      <c r="K142" s="61">
        <f>K143</f>
        <v>0</v>
      </c>
      <c r="L142" s="61">
        <f>L143</f>
        <v>0</v>
      </c>
    </row>
    <row r="143" spans="1:12" ht="15" hidden="1" customHeight="1">
      <c r="A143" s="76">
        <v>2</v>
      </c>
      <c r="B143" s="71">
        <v>7</v>
      </c>
      <c r="C143" s="76">
        <v>2</v>
      </c>
      <c r="D143" s="71">
        <v>2</v>
      </c>
      <c r="E143" s="72">
        <v>1</v>
      </c>
      <c r="F143" s="74"/>
      <c r="G143" s="73" t="s">
        <v>111</v>
      </c>
      <c r="H143" s="59">
        <v>114</v>
      </c>
      <c r="I143" s="61">
        <f>SUM(I144)</f>
        <v>0</v>
      </c>
      <c r="J143" s="61">
        <f>SUM(J144)</f>
        <v>0</v>
      </c>
      <c r="K143" s="61">
        <f>SUM(K144)</f>
        <v>0</v>
      </c>
      <c r="L143" s="61">
        <f>SUM(L144)</f>
        <v>0</v>
      </c>
    </row>
    <row r="144" spans="1:12" ht="15" hidden="1" customHeight="1">
      <c r="A144" s="76">
        <v>2</v>
      </c>
      <c r="B144" s="71">
        <v>7</v>
      </c>
      <c r="C144" s="76">
        <v>2</v>
      </c>
      <c r="D144" s="71">
        <v>2</v>
      </c>
      <c r="E144" s="72">
        <v>1</v>
      </c>
      <c r="F144" s="74">
        <v>1</v>
      </c>
      <c r="G144" s="73" t="s">
        <v>111</v>
      </c>
      <c r="H144" s="59">
        <v>115</v>
      </c>
      <c r="I144" s="78">
        <v>0</v>
      </c>
      <c r="J144" s="78">
        <v>0</v>
      </c>
      <c r="K144" s="78">
        <v>0</v>
      </c>
      <c r="L144" s="78">
        <v>0</v>
      </c>
    </row>
    <row r="145" spans="1:12" hidden="1">
      <c r="A145" s="76">
        <v>2</v>
      </c>
      <c r="B145" s="71">
        <v>7</v>
      </c>
      <c r="C145" s="76">
        <v>3</v>
      </c>
      <c r="D145" s="71"/>
      <c r="E145" s="72"/>
      <c r="F145" s="74"/>
      <c r="G145" s="73" t="s">
        <v>112</v>
      </c>
      <c r="H145" s="59">
        <v>116</v>
      </c>
      <c r="I145" s="61">
        <f t="shared" ref="I145:L146" si="15">I146</f>
        <v>6200</v>
      </c>
      <c r="J145" s="102">
        <f t="shared" si="15"/>
        <v>3200</v>
      </c>
      <c r="K145" s="61">
        <f t="shared" si="15"/>
        <v>2950.96</v>
      </c>
      <c r="L145" s="60">
        <f t="shared" si="15"/>
        <v>2950.96</v>
      </c>
    </row>
    <row r="146" spans="1:12" hidden="1">
      <c r="A146" s="84">
        <v>2</v>
      </c>
      <c r="B146" s="93">
        <v>7</v>
      </c>
      <c r="C146" s="118">
        <v>3</v>
      </c>
      <c r="D146" s="93">
        <v>1</v>
      </c>
      <c r="E146" s="94"/>
      <c r="F146" s="95"/>
      <c r="G146" s="96" t="s">
        <v>112</v>
      </c>
      <c r="H146" s="59">
        <v>117</v>
      </c>
      <c r="I146" s="90">
        <f t="shared" si="15"/>
        <v>6200</v>
      </c>
      <c r="J146" s="116">
        <f t="shared" si="15"/>
        <v>3200</v>
      </c>
      <c r="K146" s="90">
        <f t="shared" si="15"/>
        <v>2950.96</v>
      </c>
      <c r="L146" s="89">
        <f t="shared" si="15"/>
        <v>2950.96</v>
      </c>
    </row>
    <row r="147" spans="1:12" hidden="1">
      <c r="A147" s="76">
        <v>2</v>
      </c>
      <c r="B147" s="71">
        <v>7</v>
      </c>
      <c r="C147" s="76">
        <v>3</v>
      </c>
      <c r="D147" s="71">
        <v>1</v>
      </c>
      <c r="E147" s="72">
        <v>1</v>
      </c>
      <c r="F147" s="74"/>
      <c r="G147" s="73" t="s">
        <v>112</v>
      </c>
      <c r="H147" s="59">
        <v>118</v>
      </c>
      <c r="I147" s="61">
        <f>SUM(I148:I149)</f>
        <v>6200</v>
      </c>
      <c r="J147" s="102">
        <f>SUM(J148:J149)</f>
        <v>3200</v>
      </c>
      <c r="K147" s="61">
        <f>SUM(K148:K149)</f>
        <v>2950.96</v>
      </c>
      <c r="L147" s="60">
        <f>SUM(L148:L149)</f>
        <v>2950.96</v>
      </c>
    </row>
    <row r="148" spans="1:12">
      <c r="A148" s="92">
        <v>2</v>
      </c>
      <c r="B148" s="66">
        <v>7</v>
      </c>
      <c r="C148" s="92">
        <v>3</v>
      </c>
      <c r="D148" s="66">
        <v>1</v>
      </c>
      <c r="E148" s="64">
        <v>1</v>
      </c>
      <c r="F148" s="67">
        <v>1</v>
      </c>
      <c r="G148" s="65" t="s">
        <v>113</v>
      </c>
      <c r="H148" s="59">
        <v>119</v>
      </c>
      <c r="I148" s="117">
        <v>6200</v>
      </c>
      <c r="J148" s="117">
        <v>3200</v>
      </c>
      <c r="K148" s="117">
        <v>2950.96</v>
      </c>
      <c r="L148" s="117">
        <v>2950.96</v>
      </c>
    </row>
    <row r="149" spans="1:12" ht="16.5" hidden="1" customHeight="1">
      <c r="A149" s="76">
        <v>2</v>
      </c>
      <c r="B149" s="71">
        <v>7</v>
      </c>
      <c r="C149" s="76">
        <v>3</v>
      </c>
      <c r="D149" s="71">
        <v>1</v>
      </c>
      <c r="E149" s="72">
        <v>1</v>
      </c>
      <c r="F149" s="74">
        <v>2</v>
      </c>
      <c r="G149" s="73" t="s">
        <v>114</v>
      </c>
      <c r="H149" s="59">
        <v>120</v>
      </c>
      <c r="I149" s="78">
        <v>0</v>
      </c>
      <c r="J149" s="79">
        <v>0</v>
      </c>
      <c r="K149" s="79">
        <v>0</v>
      </c>
      <c r="L149" s="79">
        <v>0</v>
      </c>
    </row>
    <row r="150" spans="1:12" ht="15" hidden="1" customHeight="1">
      <c r="A150" s="106">
        <v>2</v>
      </c>
      <c r="B150" s="106">
        <v>8</v>
      </c>
      <c r="C150" s="55"/>
      <c r="D150" s="81"/>
      <c r="E150" s="63"/>
      <c r="F150" s="119"/>
      <c r="G150" s="68" t="s">
        <v>115</v>
      </c>
      <c r="H150" s="59">
        <v>121</v>
      </c>
      <c r="I150" s="83">
        <f>I151</f>
        <v>0</v>
      </c>
      <c r="J150" s="104">
        <f>J151</f>
        <v>0</v>
      </c>
      <c r="K150" s="83">
        <f>K151</f>
        <v>0</v>
      </c>
      <c r="L150" s="82">
        <f>L151</f>
        <v>0</v>
      </c>
    </row>
    <row r="151" spans="1:12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65" t="s">
        <v>115</v>
      </c>
      <c r="H151" s="59">
        <v>122</v>
      </c>
      <c r="I151" s="83">
        <f>I152+I157</f>
        <v>0</v>
      </c>
      <c r="J151" s="104">
        <f>J152+J157</f>
        <v>0</v>
      </c>
      <c r="K151" s="83">
        <f>K152+K157</f>
        <v>0</v>
      </c>
      <c r="L151" s="82">
        <f>L152+L157</f>
        <v>0</v>
      </c>
    </row>
    <row r="152" spans="1:12" ht="13.5" hidden="1" customHeight="1">
      <c r="A152" s="76">
        <v>2</v>
      </c>
      <c r="B152" s="71">
        <v>8</v>
      </c>
      <c r="C152" s="73">
        <v>1</v>
      </c>
      <c r="D152" s="71">
        <v>1</v>
      </c>
      <c r="E152" s="72"/>
      <c r="F152" s="74"/>
      <c r="G152" s="73" t="s">
        <v>116</v>
      </c>
      <c r="H152" s="59">
        <v>123</v>
      </c>
      <c r="I152" s="61">
        <f>I153</f>
        <v>0</v>
      </c>
      <c r="J152" s="102">
        <f>J153</f>
        <v>0</v>
      </c>
      <c r="K152" s="61">
        <f>K153</f>
        <v>0</v>
      </c>
      <c r="L152" s="60">
        <f>L153</f>
        <v>0</v>
      </c>
    </row>
    <row r="153" spans="1:12" ht="13.5" hidden="1" customHeight="1">
      <c r="A153" s="76">
        <v>2</v>
      </c>
      <c r="B153" s="71">
        <v>8</v>
      </c>
      <c r="C153" s="65">
        <v>1</v>
      </c>
      <c r="D153" s="66">
        <v>1</v>
      </c>
      <c r="E153" s="64">
        <v>1</v>
      </c>
      <c r="F153" s="67"/>
      <c r="G153" s="73" t="s">
        <v>116</v>
      </c>
      <c r="H153" s="59">
        <v>124</v>
      </c>
      <c r="I153" s="83">
        <f>SUM(I154:I156)</f>
        <v>0</v>
      </c>
      <c r="J153" s="83">
        <f>SUM(J154:J156)</f>
        <v>0</v>
      </c>
      <c r="K153" s="83">
        <f>SUM(K154:K156)</f>
        <v>0</v>
      </c>
      <c r="L153" s="83">
        <f>SUM(L154:L156)</f>
        <v>0</v>
      </c>
    </row>
    <row r="154" spans="1:12" ht="13.5" hidden="1" customHeight="1">
      <c r="A154" s="71">
        <v>2</v>
      </c>
      <c r="B154" s="66">
        <v>8</v>
      </c>
      <c r="C154" s="73">
        <v>1</v>
      </c>
      <c r="D154" s="71">
        <v>1</v>
      </c>
      <c r="E154" s="72">
        <v>1</v>
      </c>
      <c r="F154" s="74">
        <v>1</v>
      </c>
      <c r="G154" s="73" t="s">
        <v>117</v>
      </c>
      <c r="H154" s="59">
        <v>125</v>
      </c>
      <c r="I154" s="78">
        <v>0</v>
      </c>
      <c r="J154" s="78">
        <v>0</v>
      </c>
      <c r="K154" s="78">
        <v>0</v>
      </c>
      <c r="L154" s="78">
        <v>0</v>
      </c>
    </row>
    <row r="155" spans="1:12" ht="15.75" hidden="1" customHeight="1">
      <c r="A155" s="84">
        <v>2</v>
      </c>
      <c r="B155" s="93">
        <v>8</v>
      </c>
      <c r="C155" s="96">
        <v>1</v>
      </c>
      <c r="D155" s="93">
        <v>1</v>
      </c>
      <c r="E155" s="94">
        <v>1</v>
      </c>
      <c r="F155" s="95">
        <v>2</v>
      </c>
      <c r="G155" s="96" t="s">
        <v>118</v>
      </c>
      <c r="H155" s="59">
        <v>126</v>
      </c>
      <c r="I155" s="120">
        <v>0</v>
      </c>
      <c r="J155" s="120">
        <v>0</v>
      </c>
      <c r="K155" s="120">
        <v>0</v>
      </c>
      <c r="L155" s="120">
        <v>0</v>
      </c>
    </row>
    <row r="156" spans="1:12" hidden="1">
      <c r="A156" s="84">
        <v>2</v>
      </c>
      <c r="B156" s="93">
        <v>8</v>
      </c>
      <c r="C156" s="96">
        <v>1</v>
      </c>
      <c r="D156" s="93">
        <v>1</v>
      </c>
      <c r="E156" s="94">
        <v>1</v>
      </c>
      <c r="F156" s="95">
        <v>3</v>
      </c>
      <c r="G156" s="96" t="s">
        <v>119</v>
      </c>
      <c r="H156" s="59">
        <v>127</v>
      </c>
      <c r="I156" s="120">
        <v>0</v>
      </c>
      <c r="J156" s="121">
        <v>0</v>
      </c>
      <c r="K156" s="120">
        <v>0</v>
      </c>
      <c r="L156" s="97">
        <v>0</v>
      </c>
    </row>
    <row r="157" spans="1:12" ht="15" hidden="1" customHeight="1">
      <c r="A157" s="76">
        <v>2</v>
      </c>
      <c r="B157" s="71">
        <v>8</v>
      </c>
      <c r="C157" s="73">
        <v>1</v>
      </c>
      <c r="D157" s="71">
        <v>2</v>
      </c>
      <c r="E157" s="72"/>
      <c r="F157" s="74"/>
      <c r="G157" s="73" t="s">
        <v>120</v>
      </c>
      <c r="H157" s="59">
        <v>128</v>
      </c>
      <c r="I157" s="61">
        <f t="shared" ref="I157:L158" si="16">I158</f>
        <v>0</v>
      </c>
      <c r="J157" s="102">
        <f t="shared" si="16"/>
        <v>0</v>
      </c>
      <c r="K157" s="61">
        <f t="shared" si="16"/>
        <v>0</v>
      </c>
      <c r="L157" s="60">
        <f t="shared" si="16"/>
        <v>0</v>
      </c>
    </row>
    <row r="158" spans="1:12" hidden="1">
      <c r="A158" s="76">
        <v>2</v>
      </c>
      <c r="B158" s="71">
        <v>8</v>
      </c>
      <c r="C158" s="73">
        <v>1</v>
      </c>
      <c r="D158" s="71">
        <v>2</v>
      </c>
      <c r="E158" s="72">
        <v>1</v>
      </c>
      <c r="F158" s="74"/>
      <c r="G158" s="73" t="s">
        <v>120</v>
      </c>
      <c r="H158" s="59">
        <v>129</v>
      </c>
      <c r="I158" s="61">
        <f t="shared" si="16"/>
        <v>0</v>
      </c>
      <c r="J158" s="102">
        <f t="shared" si="16"/>
        <v>0</v>
      </c>
      <c r="K158" s="61">
        <f t="shared" si="16"/>
        <v>0</v>
      </c>
      <c r="L158" s="60">
        <f t="shared" si="16"/>
        <v>0</v>
      </c>
    </row>
    <row r="159" spans="1:12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88">
        <v>1</v>
      </c>
      <c r="G159" s="73" t="s">
        <v>120</v>
      </c>
      <c r="H159" s="59">
        <v>130</v>
      </c>
      <c r="I159" s="122">
        <v>0</v>
      </c>
      <c r="J159" s="79">
        <v>0</v>
      </c>
      <c r="K159" s="79">
        <v>0</v>
      </c>
      <c r="L159" s="79">
        <v>0</v>
      </c>
    </row>
    <row r="160" spans="1:12" ht="39.75" hidden="1" customHeight="1">
      <c r="A160" s="106">
        <v>2</v>
      </c>
      <c r="B160" s="55">
        <v>9</v>
      </c>
      <c r="C160" s="57"/>
      <c r="D160" s="55"/>
      <c r="E160" s="56"/>
      <c r="F160" s="58"/>
      <c r="G160" s="57" t="s">
        <v>121</v>
      </c>
      <c r="H160" s="59">
        <v>131</v>
      </c>
      <c r="I160" s="61">
        <f>I161+I165</f>
        <v>0</v>
      </c>
      <c r="J160" s="102">
        <f>J161+J165</f>
        <v>0</v>
      </c>
      <c r="K160" s="61">
        <f>K161+K165</f>
        <v>0</v>
      </c>
      <c r="L160" s="60">
        <f>L161+L165</f>
        <v>0</v>
      </c>
    </row>
    <row r="161" spans="1:12" s="87" customFormat="1" ht="39" hidden="1" customHeight="1">
      <c r="A161" s="76">
        <v>2</v>
      </c>
      <c r="B161" s="71">
        <v>9</v>
      </c>
      <c r="C161" s="73">
        <v>1</v>
      </c>
      <c r="D161" s="71"/>
      <c r="E161" s="72"/>
      <c r="F161" s="74"/>
      <c r="G161" s="73" t="s">
        <v>122</v>
      </c>
      <c r="H161" s="59">
        <v>132</v>
      </c>
      <c r="I161" s="61">
        <f t="shared" ref="I161:L163" si="17">I162</f>
        <v>0</v>
      </c>
      <c r="J161" s="102">
        <f t="shared" si="17"/>
        <v>0</v>
      </c>
      <c r="K161" s="61">
        <f t="shared" si="17"/>
        <v>0</v>
      </c>
      <c r="L161" s="60">
        <f t="shared" si="17"/>
        <v>0</v>
      </c>
    </row>
    <row r="162" spans="1:12" ht="42.75" hidden="1" customHeight="1">
      <c r="A162" s="92">
        <v>2</v>
      </c>
      <c r="B162" s="66">
        <v>9</v>
      </c>
      <c r="C162" s="65">
        <v>1</v>
      </c>
      <c r="D162" s="66">
        <v>1</v>
      </c>
      <c r="E162" s="64"/>
      <c r="F162" s="67"/>
      <c r="G162" s="73" t="s">
        <v>123</v>
      </c>
      <c r="H162" s="59">
        <v>133</v>
      </c>
      <c r="I162" s="83">
        <f t="shared" si="17"/>
        <v>0</v>
      </c>
      <c r="J162" s="104">
        <f t="shared" si="17"/>
        <v>0</v>
      </c>
      <c r="K162" s="83">
        <f t="shared" si="17"/>
        <v>0</v>
      </c>
      <c r="L162" s="82">
        <f t="shared" si="17"/>
        <v>0</v>
      </c>
    </row>
    <row r="163" spans="1:12" ht="38.25" hidden="1" customHeight="1">
      <c r="A163" s="76">
        <v>2</v>
      </c>
      <c r="B163" s="71">
        <v>9</v>
      </c>
      <c r="C163" s="76">
        <v>1</v>
      </c>
      <c r="D163" s="71">
        <v>1</v>
      </c>
      <c r="E163" s="72">
        <v>1</v>
      </c>
      <c r="F163" s="74"/>
      <c r="G163" s="73" t="s">
        <v>123</v>
      </c>
      <c r="H163" s="59">
        <v>134</v>
      </c>
      <c r="I163" s="61">
        <f t="shared" si="17"/>
        <v>0</v>
      </c>
      <c r="J163" s="102">
        <f t="shared" si="17"/>
        <v>0</v>
      </c>
      <c r="K163" s="61">
        <f t="shared" si="17"/>
        <v>0</v>
      </c>
      <c r="L163" s="60">
        <f t="shared" si="17"/>
        <v>0</v>
      </c>
    </row>
    <row r="164" spans="1:12" ht="38.25" hidden="1" customHeight="1">
      <c r="A164" s="92">
        <v>2</v>
      </c>
      <c r="B164" s="66">
        <v>9</v>
      </c>
      <c r="C164" s="66">
        <v>1</v>
      </c>
      <c r="D164" s="66">
        <v>1</v>
      </c>
      <c r="E164" s="64">
        <v>1</v>
      </c>
      <c r="F164" s="67">
        <v>1</v>
      </c>
      <c r="G164" s="73" t="s">
        <v>123</v>
      </c>
      <c r="H164" s="59">
        <v>135</v>
      </c>
      <c r="I164" s="117">
        <v>0</v>
      </c>
      <c r="J164" s="117">
        <v>0</v>
      </c>
      <c r="K164" s="117">
        <v>0</v>
      </c>
      <c r="L164" s="117">
        <v>0</v>
      </c>
    </row>
    <row r="165" spans="1:12" ht="41.25" hidden="1" customHeight="1">
      <c r="A165" s="76">
        <v>2</v>
      </c>
      <c r="B165" s="71">
        <v>9</v>
      </c>
      <c r="C165" s="71">
        <v>2</v>
      </c>
      <c r="D165" s="71"/>
      <c r="E165" s="72"/>
      <c r="F165" s="74"/>
      <c r="G165" s="73" t="s">
        <v>124</v>
      </c>
      <c r="H165" s="59">
        <v>136</v>
      </c>
      <c r="I165" s="61">
        <f>SUM(I166+I171)</f>
        <v>0</v>
      </c>
      <c r="J165" s="61">
        <f>SUM(J166+J171)</f>
        <v>0</v>
      </c>
      <c r="K165" s="61">
        <f>SUM(K166+K171)</f>
        <v>0</v>
      </c>
      <c r="L165" s="61">
        <f>SUM(L166+L171)</f>
        <v>0</v>
      </c>
    </row>
    <row r="166" spans="1:12" ht="44.25" hidden="1" customHeight="1">
      <c r="A166" s="76">
        <v>2</v>
      </c>
      <c r="B166" s="71">
        <v>9</v>
      </c>
      <c r="C166" s="71">
        <v>2</v>
      </c>
      <c r="D166" s="66">
        <v>1</v>
      </c>
      <c r="E166" s="64"/>
      <c r="F166" s="67"/>
      <c r="G166" s="65" t="s">
        <v>125</v>
      </c>
      <c r="H166" s="59">
        <v>137</v>
      </c>
      <c r="I166" s="83">
        <f>I167</f>
        <v>0</v>
      </c>
      <c r="J166" s="104">
        <f>J167</f>
        <v>0</v>
      </c>
      <c r="K166" s="83">
        <f>K167</f>
        <v>0</v>
      </c>
      <c r="L166" s="82">
        <f>L167</f>
        <v>0</v>
      </c>
    </row>
    <row r="167" spans="1:12" ht="40.5" hidden="1" customHeight="1">
      <c r="A167" s="92">
        <v>2</v>
      </c>
      <c r="B167" s="66">
        <v>9</v>
      </c>
      <c r="C167" s="66">
        <v>2</v>
      </c>
      <c r="D167" s="71">
        <v>1</v>
      </c>
      <c r="E167" s="72">
        <v>1</v>
      </c>
      <c r="F167" s="74"/>
      <c r="G167" s="65" t="s">
        <v>126</v>
      </c>
      <c r="H167" s="59">
        <v>138</v>
      </c>
      <c r="I167" s="61">
        <f>SUM(I168:I170)</f>
        <v>0</v>
      </c>
      <c r="J167" s="102">
        <f>SUM(J168:J170)</f>
        <v>0</v>
      </c>
      <c r="K167" s="61">
        <f>SUM(K168:K170)</f>
        <v>0</v>
      </c>
      <c r="L167" s="60">
        <f>SUM(L168:L170)</f>
        <v>0</v>
      </c>
    </row>
    <row r="168" spans="1:12" ht="53.25" hidden="1" customHeight="1">
      <c r="A168" s="84">
        <v>2</v>
      </c>
      <c r="B168" s="93">
        <v>9</v>
      </c>
      <c r="C168" s="93">
        <v>2</v>
      </c>
      <c r="D168" s="93">
        <v>1</v>
      </c>
      <c r="E168" s="94">
        <v>1</v>
      </c>
      <c r="F168" s="95">
        <v>1</v>
      </c>
      <c r="G168" s="65" t="s">
        <v>127</v>
      </c>
      <c r="H168" s="59">
        <v>139</v>
      </c>
      <c r="I168" s="120">
        <v>0</v>
      </c>
      <c r="J168" s="77">
        <v>0</v>
      </c>
      <c r="K168" s="77">
        <v>0</v>
      </c>
      <c r="L168" s="77">
        <v>0</v>
      </c>
    </row>
    <row r="169" spans="1:12" ht="51.75" hidden="1" customHeight="1">
      <c r="A169" s="76">
        <v>2</v>
      </c>
      <c r="B169" s="71">
        <v>9</v>
      </c>
      <c r="C169" s="71">
        <v>2</v>
      </c>
      <c r="D169" s="71">
        <v>1</v>
      </c>
      <c r="E169" s="72">
        <v>1</v>
      </c>
      <c r="F169" s="74">
        <v>2</v>
      </c>
      <c r="G169" s="65" t="s">
        <v>128</v>
      </c>
      <c r="H169" s="59">
        <v>140</v>
      </c>
      <c r="I169" s="78">
        <v>0</v>
      </c>
      <c r="J169" s="123">
        <v>0</v>
      </c>
      <c r="K169" s="123">
        <v>0</v>
      </c>
      <c r="L169" s="123">
        <v>0</v>
      </c>
    </row>
    <row r="170" spans="1:12" ht="54.75" hidden="1" customHeight="1">
      <c r="A170" s="76">
        <v>2</v>
      </c>
      <c r="B170" s="71">
        <v>9</v>
      </c>
      <c r="C170" s="71">
        <v>2</v>
      </c>
      <c r="D170" s="71">
        <v>1</v>
      </c>
      <c r="E170" s="72">
        <v>1</v>
      </c>
      <c r="F170" s="74">
        <v>3</v>
      </c>
      <c r="G170" s="65" t="s">
        <v>129</v>
      </c>
      <c r="H170" s="59">
        <v>141</v>
      </c>
      <c r="I170" s="78">
        <v>0</v>
      </c>
      <c r="J170" s="78">
        <v>0</v>
      </c>
      <c r="K170" s="78">
        <v>0</v>
      </c>
      <c r="L170" s="78">
        <v>0</v>
      </c>
    </row>
    <row r="171" spans="1:12" ht="39" hidden="1" customHeight="1">
      <c r="A171" s="124">
        <v>2</v>
      </c>
      <c r="B171" s="124">
        <v>9</v>
      </c>
      <c r="C171" s="124">
        <v>2</v>
      </c>
      <c r="D171" s="124">
        <v>2</v>
      </c>
      <c r="E171" s="124"/>
      <c r="F171" s="124"/>
      <c r="G171" s="73" t="s">
        <v>130</v>
      </c>
      <c r="H171" s="59">
        <v>142</v>
      </c>
      <c r="I171" s="61">
        <f>I172</f>
        <v>0</v>
      </c>
      <c r="J171" s="102">
        <f>J172</f>
        <v>0</v>
      </c>
      <c r="K171" s="61">
        <f>K172</f>
        <v>0</v>
      </c>
      <c r="L171" s="60">
        <f>L172</f>
        <v>0</v>
      </c>
    </row>
    <row r="172" spans="1:12" ht="43.5" hidden="1" customHeight="1">
      <c r="A172" s="76">
        <v>2</v>
      </c>
      <c r="B172" s="71">
        <v>9</v>
      </c>
      <c r="C172" s="71">
        <v>2</v>
      </c>
      <c r="D172" s="71">
        <v>2</v>
      </c>
      <c r="E172" s="72">
        <v>1</v>
      </c>
      <c r="F172" s="74"/>
      <c r="G172" s="65" t="s">
        <v>131</v>
      </c>
      <c r="H172" s="59">
        <v>143</v>
      </c>
      <c r="I172" s="83">
        <f>SUM(I173:I175)</f>
        <v>0</v>
      </c>
      <c r="J172" s="83">
        <f>SUM(J173:J175)</f>
        <v>0</v>
      </c>
      <c r="K172" s="83">
        <f>SUM(K173:K175)</f>
        <v>0</v>
      </c>
      <c r="L172" s="83">
        <f>SUM(L173:L175)</f>
        <v>0</v>
      </c>
    </row>
    <row r="173" spans="1:12" ht="54.75" hidden="1" customHeight="1">
      <c r="A173" s="76">
        <v>2</v>
      </c>
      <c r="B173" s="71">
        <v>9</v>
      </c>
      <c r="C173" s="71">
        <v>2</v>
      </c>
      <c r="D173" s="71">
        <v>2</v>
      </c>
      <c r="E173" s="71">
        <v>1</v>
      </c>
      <c r="F173" s="74">
        <v>1</v>
      </c>
      <c r="G173" s="125" t="s">
        <v>132</v>
      </c>
      <c r="H173" s="59">
        <v>144</v>
      </c>
      <c r="I173" s="78">
        <v>0</v>
      </c>
      <c r="J173" s="77">
        <v>0</v>
      </c>
      <c r="K173" s="77">
        <v>0</v>
      </c>
      <c r="L173" s="77">
        <v>0</v>
      </c>
    </row>
    <row r="174" spans="1:12" ht="54" hidden="1" customHeight="1">
      <c r="A174" s="85">
        <v>2</v>
      </c>
      <c r="B174" s="87">
        <v>9</v>
      </c>
      <c r="C174" s="85">
        <v>2</v>
      </c>
      <c r="D174" s="86">
        <v>2</v>
      </c>
      <c r="E174" s="86">
        <v>1</v>
      </c>
      <c r="F174" s="88">
        <v>2</v>
      </c>
      <c r="G174" s="87" t="s">
        <v>133</v>
      </c>
      <c r="H174" s="59">
        <v>145</v>
      </c>
      <c r="I174" s="77">
        <v>0</v>
      </c>
      <c r="J174" s="79">
        <v>0</v>
      </c>
      <c r="K174" s="79">
        <v>0</v>
      </c>
      <c r="L174" s="79">
        <v>0</v>
      </c>
    </row>
    <row r="175" spans="1:12" ht="54" hidden="1" customHeight="1">
      <c r="A175" s="71">
        <v>2</v>
      </c>
      <c r="B175" s="96">
        <v>9</v>
      </c>
      <c r="C175" s="93">
        <v>2</v>
      </c>
      <c r="D175" s="94">
        <v>2</v>
      </c>
      <c r="E175" s="94">
        <v>1</v>
      </c>
      <c r="F175" s="95">
        <v>3</v>
      </c>
      <c r="G175" s="96" t="s">
        <v>134</v>
      </c>
      <c r="H175" s="59">
        <v>146</v>
      </c>
      <c r="I175" s="123">
        <v>0</v>
      </c>
      <c r="J175" s="123">
        <v>0</v>
      </c>
      <c r="K175" s="123">
        <v>0</v>
      </c>
      <c r="L175" s="123">
        <v>0</v>
      </c>
    </row>
    <row r="176" spans="1:12" ht="76.5" hidden="1" customHeight="1">
      <c r="A176" s="55">
        <v>3</v>
      </c>
      <c r="B176" s="57"/>
      <c r="C176" s="55"/>
      <c r="D176" s="56"/>
      <c r="E176" s="56"/>
      <c r="F176" s="58"/>
      <c r="G176" s="111" t="s">
        <v>135</v>
      </c>
      <c r="H176" s="59">
        <v>147</v>
      </c>
      <c r="I176" s="60">
        <f>SUM(I177+I229+I294)</f>
        <v>0</v>
      </c>
      <c r="J176" s="102">
        <f>SUM(J177+J229+J294)</f>
        <v>0</v>
      </c>
      <c r="K176" s="61">
        <f>SUM(K177+K229+K294)</f>
        <v>0</v>
      </c>
      <c r="L176" s="60">
        <f>SUM(L177+L229+L294)</f>
        <v>0</v>
      </c>
    </row>
    <row r="177" spans="1:12" ht="34.5" hidden="1" customHeight="1">
      <c r="A177" s="106">
        <v>3</v>
      </c>
      <c r="B177" s="55">
        <v>1</v>
      </c>
      <c r="C177" s="81"/>
      <c r="D177" s="63"/>
      <c r="E177" s="63"/>
      <c r="F177" s="119"/>
      <c r="G177" s="101" t="s">
        <v>136</v>
      </c>
      <c r="H177" s="59">
        <v>148</v>
      </c>
      <c r="I177" s="60">
        <f>SUM(I178+I200+I207+I219+I223)</f>
        <v>0</v>
      </c>
      <c r="J177" s="82">
        <f>SUM(J178+J200+J207+J219+J223)</f>
        <v>0</v>
      </c>
      <c r="K177" s="82">
        <f>SUM(K178+K200+K207+K219+K223)</f>
        <v>0</v>
      </c>
      <c r="L177" s="82">
        <f>SUM(L178+L200+L207+L219+L223)</f>
        <v>0</v>
      </c>
    </row>
    <row r="178" spans="1:12" ht="30.75" hidden="1" customHeight="1">
      <c r="A178" s="66">
        <v>3</v>
      </c>
      <c r="B178" s="65">
        <v>1</v>
      </c>
      <c r="C178" s="66">
        <v>1</v>
      </c>
      <c r="D178" s="64"/>
      <c r="E178" s="64"/>
      <c r="F178" s="126"/>
      <c r="G178" s="76" t="s">
        <v>137</v>
      </c>
      <c r="H178" s="59">
        <v>149</v>
      </c>
      <c r="I178" s="82">
        <f>SUM(I179+I182+I187+I192+I197)</f>
        <v>0</v>
      </c>
      <c r="J178" s="102">
        <f>SUM(J179+J182+J187+J192+J197)</f>
        <v>0</v>
      </c>
      <c r="K178" s="61">
        <f>SUM(K179+K182+K187+K192+K197)</f>
        <v>0</v>
      </c>
      <c r="L178" s="60">
        <f>SUM(L179+L182+L187+L192+L197)</f>
        <v>0</v>
      </c>
    </row>
    <row r="179" spans="1:12" ht="12.75" hidden="1" customHeight="1">
      <c r="A179" s="71">
        <v>3</v>
      </c>
      <c r="B179" s="73">
        <v>1</v>
      </c>
      <c r="C179" s="71">
        <v>1</v>
      </c>
      <c r="D179" s="72">
        <v>1</v>
      </c>
      <c r="E179" s="72"/>
      <c r="F179" s="127"/>
      <c r="G179" s="76" t="s">
        <v>138</v>
      </c>
      <c r="H179" s="59">
        <v>150</v>
      </c>
      <c r="I179" s="60">
        <f t="shared" ref="I179:L180" si="18">I180</f>
        <v>0</v>
      </c>
      <c r="J179" s="104">
        <f t="shared" si="18"/>
        <v>0</v>
      </c>
      <c r="K179" s="83">
        <f t="shared" si="18"/>
        <v>0</v>
      </c>
      <c r="L179" s="82">
        <f t="shared" si="18"/>
        <v>0</v>
      </c>
    </row>
    <row r="180" spans="1:12" ht="13.5" hidden="1" customHeight="1">
      <c r="A180" s="71">
        <v>3</v>
      </c>
      <c r="B180" s="73">
        <v>1</v>
      </c>
      <c r="C180" s="71">
        <v>1</v>
      </c>
      <c r="D180" s="72">
        <v>1</v>
      </c>
      <c r="E180" s="72">
        <v>1</v>
      </c>
      <c r="F180" s="107"/>
      <c r="G180" s="76" t="s">
        <v>139</v>
      </c>
      <c r="H180" s="59">
        <v>151</v>
      </c>
      <c r="I180" s="82">
        <f t="shared" si="18"/>
        <v>0</v>
      </c>
      <c r="J180" s="60">
        <f t="shared" si="18"/>
        <v>0</v>
      </c>
      <c r="K180" s="60">
        <f t="shared" si="18"/>
        <v>0</v>
      </c>
      <c r="L180" s="60">
        <f t="shared" si="18"/>
        <v>0</v>
      </c>
    </row>
    <row r="181" spans="1:12" ht="13.5" hidden="1" customHeight="1">
      <c r="A181" s="71">
        <v>3</v>
      </c>
      <c r="B181" s="73">
        <v>1</v>
      </c>
      <c r="C181" s="71">
        <v>1</v>
      </c>
      <c r="D181" s="72">
        <v>1</v>
      </c>
      <c r="E181" s="72">
        <v>1</v>
      </c>
      <c r="F181" s="107">
        <v>1</v>
      </c>
      <c r="G181" s="76" t="s">
        <v>139</v>
      </c>
      <c r="H181" s="59">
        <v>152</v>
      </c>
      <c r="I181" s="79">
        <v>0</v>
      </c>
      <c r="J181" s="79">
        <v>0</v>
      </c>
      <c r="K181" s="79">
        <v>0</v>
      </c>
      <c r="L181" s="79">
        <v>0</v>
      </c>
    </row>
    <row r="182" spans="1:12" ht="14.25" hidden="1" customHeight="1">
      <c r="A182" s="66">
        <v>3</v>
      </c>
      <c r="B182" s="64">
        <v>1</v>
      </c>
      <c r="C182" s="64">
        <v>1</v>
      </c>
      <c r="D182" s="64">
        <v>2</v>
      </c>
      <c r="E182" s="64"/>
      <c r="F182" s="67"/>
      <c r="G182" s="65" t="s">
        <v>140</v>
      </c>
      <c r="H182" s="59">
        <v>153</v>
      </c>
      <c r="I182" s="82">
        <f>I183</f>
        <v>0</v>
      </c>
      <c r="J182" s="104">
        <f>J183</f>
        <v>0</v>
      </c>
      <c r="K182" s="83">
        <f>K183</f>
        <v>0</v>
      </c>
      <c r="L182" s="82">
        <f>L183</f>
        <v>0</v>
      </c>
    </row>
    <row r="183" spans="1:12" ht="13.5" hidden="1" customHeight="1">
      <c r="A183" s="71">
        <v>3</v>
      </c>
      <c r="B183" s="72">
        <v>1</v>
      </c>
      <c r="C183" s="72">
        <v>1</v>
      </c>
      <c r="D183" s="72">
        <v>2</v>
      </c>
      <c r="E183" s="72">
        <v>1</v>
      </c>
      <c r="F183" s="74"/>
      <c r="G183" s="65" t="s">
        <v>140</v>
      </c>
      <c r="H183" s="59">
        <v>154</v>
      </c>
      <c r="I183" s="60">
        <f>SUM(I184:I186)</f>
        <v>0</v>
      </c>
      <c r="J183" s="102">
        <f>SUM(J184:J186)</f>
        <v>0</v>
      </c>
      <c r="K183" s="61">
        <f>SUM(K184:K186)</f>
        <v>0</v>
      </c>
      <c r="L183" s="60">
        <f>SUM(L184:L186)</f>
        <v>0</v>
      </c>
    </row>
    <row r="184" spans="1:12" ht="14.25" hidden="1" customHeight="1">
      <c r="A184" s="66">
        <v>3</v>
      </c>
      <c r="B184" s="64">
        <v>1</v>
      </c>
      <c r="C184" s="64">
        <v>1</v>
      </c>
      <c r="D184" s="64">
        <v>2</v>
      </c>
      <c r="E184" s="64">
        <v>1</v>
      </c>
      <c r="F184" s="67">
        <v>1</v>
      </c>
      <c r="G184" s="65" t="s">
        <v>141</v>
      </c>
      <c r="H184" s="59">
        <v>155</v>
      </c>
      <c r="I184" s="77">
        <v>0</v>
      </c>
      <c r="J184" s="77">
        <v>0</v>
      </c>
      <c r="K184" s="77">
        <v>0</v>
      </c>
      <c r="L184" s="123">
        <v>0</v>
      </c>
    </row>
    <row r="185" spans="1:12" ht="14.25" hidden="1" customHeight="1">
      <c r="A185" s="71">
        <v>3</v>
      </c>
      <c r="B185" s="72">
        <v>1</v>
      </c>
      <c r="C185" s="72">
        <v>1</v>
      </c>
      <c r="D185" s="72">
        <v>2</v>
      </c>
      <c r="E185" s="72">
        <v>1</v>
      </c>
      <c r="F185" s="74">
        <v>2</v>
      </c>
      <c r="G185" s="73" t="s">
        <v>142</v>
      </c>
      <c r="H185" s="59">
        <v>156</v>
      </c>
      <c r="I185" s="79">
        <v>0</v>
      </c>
      <c r="J185" s="79">
        <v>0</v>
      </c>
      <c r="K185" s="79">
        <v>0</v>
      </c>
      <c r="L185" s="79">
        <v>0</v>
      </c>
    </row>
    <row r="186" spans="1:12" ht="26.25" hidden="1" customHeight="1">
      <c r="A186" s="66">
        <v>3</v>
      </c>
      <c r="B186" s="64">
        <v>1</v>
      </c>
      <c r="C186" s="64">
        <v>1</v>
      </c>
      <c r="D186" s="64">
        <v>2</v>
      </c>
      <c r="E186" s="64">
        <v>1</v>
      </c>
      <c r="F186" s="67">
        <v>3</v>
      </c>
      <c r="G186" s="65" t="s">
        <v>143</v>
      </c>
      <c r="H186" s="59">
        <v>157</v>
      </c>
      <c r="I186" s="77">
        <v>0</v>
      </c>
      <c r="J186" s="77">
        <v>0</v>
      </c>
      <c r="K186" s="77">
        <v>0</v>
      </c>
      <c r="L186" s="123">
        <v>0</v>
      </c>
    </row>
    <row r="187" spans="1:12" ht="14.25" hidden="1" customHeight="1">
      <c r="A187" s="71">
        <v>3</v>
      </c>
      <c r="B187" s="72">
        <v>1</v>
      </c>
      <c r="C187" s="72">
        <v>1</v>
      </c>
      <c r="D187" s="72">
        <v>3</v>
      </c>
      <c r="E187" s="72"/>
      <c r="F187" s="74"/>
      <c r="G187" s="73" t="s">
        <v>144</v>
      </c>
      <c r="H187" s="59">
        <v>158</v>
      </c>
      <c r="I187" s="60">
        <f>I188</f>
        <v>0</v>
      </c>
      <c r="J187" s="102">
        <f>J188</f>
        <v>0</v>
      </c>
      <c r="K187" s="61">
        <f>K188</f>
        <v>0</v>
      </c>
      <c r="L187" s="60">
        <f>L188</f>
        <v>0</v>
      </c>
    </row>
    <row r="188" spans="1:12" ht="14.25" hidden="1" customHeight="1">
      <c r="A188" s="71">
        <v>3</v>
      </c>
      <c r="B188" s="72">
        <v>1</v>
      </c>
      <c r="C188" s="72">
        <v>1</v>
      </c>
      <c r="D188" s="72">
        <v>3</v>
      </c>
      <c r="E188" s="72">
        <v>1</v>
      </c>
      <c r="F188" s="74"/>
      <c r="G188" s="73" t="s">
        <v>144</v>
      </c>
      <c r="H188" s="59">
        <v>159</v>
      </c>
      <c r="I188" s="60">
        <f>SUM(I189:I191)</f>
        <v>0</v>
      </c>
      <c r="J188" s="60">
        <f>SUM(J189:J191)</f>
        <v>0</v>
      </c>
      <c r="K188" s="60">
        <f>SUM(K189:K191)</f>
        <v>0</v>
      </c>
      <c r="L188" s="60">
        <f>SUM(L189:L191)</f>
        <v>0</v>
      </c>
    </row>
    <row r="189" spans="1:12" ht="13.5" hidden="1" customHeight="1">
      <c r="A189" s="71">
        <v>3</v>
      </c>
      <c r="B189" s="72">
        <v>1</v>
      </c>
      <c r="C189" s="72">
        <v>1</v>
      </c>
      <c r="D189" s="72">
        <v>3</v>
      </c>
      <c r="E189" s="72">
        <v>1</v>
      </c>
      <c r="F189" s="74">
        <v>1</v>
      </c>
      <c r="G189" s="73" t="s">
        <v>145</v>
      </c>
      <c r="H189" s="59">
        <v>160</v>
      </c>
      <c r="I189" s="79">
        <v>0</v>
      </c>
      <c r="J189" s="79">
        <v>0</v>
      </c>
      <c r="K189" s="79">
        <v>0</v>
      </c>
      <c r="L189" s="123">
        <v>0</v>
      </c>
    </row>
    <row r="190" spans="1:12" ht="15.75" hidden="1" customHeight="1">
      <c r="A190" s="71">
        <v>3</v>
      </c>
      <c r="B190" s="72">
        <v>1</v>
      </c>
      <c r="C190" s="72">
        <v>1</v>
      </c>
      <c r="D190" s="72">
        <v>3</v>
      </c>
      <c r="E190" s="72">
        <v>1</v>
      </c>
      <c r="F190" s="74">
        <v>2</v>
      </c>
      <c r="G190" s="73" t="s">
        <v>146</v>
      </c>
      <c r="H190" s="59">
        <v>161</v>
      </c>
      <c r="I190" s="77">
        <v>0</v>
      </c>
      <c r="J190" s="79">
        <v>0</v>
      </c>
      <c r="K190" s="79">
        <v>0</v>
      </c>
      <c r="L190" s="79">
        <v>0</v>
      </c>
    </row>
    <row r="191" spans="1:12" ht="15.75" hidden="1" customHeight="1">
      <c r="A191" s="71">
        <v>3</v>
      </c>
      <c r="B191" s="72">
        <v>1</v>
      </c>
      <c r="C191" s="72">
        <v>1</v>
      </c>
      <c r="D191" s="72">
        <v>3</v>
      </c>
      <c r="E191" s="72">
        <v>1</v>
      </c>
      <c r="F191" s="74">
        <v>3</v>
      </c>
      <c r="G191" s="76" t="s">
        <v>147</v>
      </c>
      <c r="H191" s="59">
        <v>162</v>
      </c>
      <c r="I191" s="77">
        <v>0</v>
      </c>
      <c r="J191" s="79">
        <v>0</v>
      </c>
      <c r="K191" s="79">
        <v>0</v>
      </c>
      <c r="L191" s="79">
        <v>0</v>
      </c>
    </row>
    <row r="192" spans="1:12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87" t="s">
        <v>148</v>
      </c>
      <c r="H192" s="59">
        <v>163</v>
      </c>
      <c r="I192" s="60">
        <f>I193</f>
        <v>0</v>
      </c>
      <c r="J192" s="105">
        <f>J193</f>
        <v>0</v>
      </c>
      <c r="K192" s="69">
        <f>K193</f>
        <v>0</v>
      </c>
      <c r="L192" s="70">
        <f>L193</f>
        <v>0</v>
      </c>
    </row>
    <row r="193" spans="1:12" ht="13.5" hidden="1" customHeight="1">
      <c r="A193" s="71">
        <v>3</v>
      </c>
      <c r="B193" s="72">
        <v>1</v>
      </c>
      <c r="C193" s="72">
        <v>1</v>
      </c>
      <c r="D193" s="72">
        <v>4</v>
      </c>
      <c r="E193" s="72">
        <v>1</v>
      </c>
      <c r="F193" s="74"/>
      <c r="G193" s="87" t="s">
        <v>148</v>
      </c>
      <c r="H193" s="59">
        <v>164</v>
      </c>
      <c r="I193" s="82">
        <f>SUM(I194:I196)</f>
        <v>0</v>
      </c>
      <c r="J193" s="102">
        <f>SUM(J194:J196)</f>
        <v>0</v>
      </c>
      <c r="K193" s="61">
        <f>SUM(K194:K196)</f>
        <v>0</v>
      </c>
      <c r="L193" s="60">
        <f>SUM(L194:L196)</f>
        <v>0</v>
      </c>
    </row>
    <row r="194" spans="1:12" ht="17.25" hidden="1" customHeight="1">
      <c r="A194" s="71">
        <v>3</v>
      </c>
      <c r="B194" s="72">
        <v>1</v>
      </c>
      <c r="C194" s="72">
        <v>1</v>
      </c>
      <c r="D194" s="72">
        <v>4</v>
      </c>
      <c r="E194" s="72">
        <v>1</v>
      </c>
      <c r="F194" s="74">
        <v>1</v>
      </c>
      <c r="G194" s="73" t="s">
        <v>149</v>
      </c>
      <c r="H194" s="59">
        <v>165</v>
      </c>
      <c r="I194" s="79">
        <v>0</v>
      </c>
      <c r="J194" s="79">
        <v>0</v>
      </c>
      <c r="K194" s="79">
        <v>0</v>
      </c>
      <c r="L194" s="123">
        <v>0</v>
      </c>
    </row>
    <row r="195" spans="1:12" ht="25.5" hidden="1" customHeight="1">
      <c r="A195" s="66">
        <v>3</v>
      </c>
      <c r="B195" s="64">
        <v>1</v>
      </c>
      <c r="C195" s="64">
        <v>1</v>
      </c>
      <c r="D195" s="64">
        <v>4</v>
      </c>
      <c r="E195" s="64">
        <v>1</v>
      </c>
      <c r="F195" s="67">
        <v>2</v>
      </c>
      <c r="G195" s="65" t="s">
        <v>150</v>
      </c>
      <c r="H195" s="59">
        <v>166</v>
      </c>
      <c r="I195" s="77">
        <v>0</v>
      </c>
      <c r="J195" s="77">
        <v>0</v>
      </c>
      <c r="K195" s="77">
        <v>0</v>
      </c>
      <c r="L195" s="79">
        <v>0</v>
      </c>
    </row>
    <row r="196" spans="1:12" ht="14.25" hidden="1" customHeight="1">
      <c r="A196" s="71">
        <v>3</v>
      </c>
      <c r="B196" s="72">
        <v>1</v>
      </c>
      <c r="C196" s="72">
        <v>1</v>
      </c>
      <c r="D196" s="72">
        <v>4</v>
      </c>
      <c r="E196" s="72">
        <v>1</v>
      </c>
      <c r="F196" s="74">
        <v>3</v>
      </c>
      <c r="G196" s="73" t="s">
        <v>151</v>
      </c>
      <c r="H196" s="59">
        <v>167</v>
      </c>
      <c r="I196" s="77">
        <v>0</v>
      </c>
      <c r="J196" s="77">
        <v>0</v>
      </c>
      <c r="K196" s="77">
        <v>0</v>
      </c>
      <c r="L196" s="79">
        <v>0</v>
      </c>
    </row>
    <row r="197" spans="1:12" ht="25.5" hidden="1" customHeight="1">
      <c r="A197" s="71">
        <v>3</v>
      </c>
      <c r="B197" s="72">
        <v>1</v>
      </c>
      <c r="C197" s="72">
        <v>1</v>
      </c>
      <c r="D197" s="72">
        <v>5</v>
      </c>
      <c r="E197" s="72"/>
      <c r="F197" s="74"/>
      <c r="G197" s="73" t="s">
        <v>152</v>
      </c>
      <c r="H197" s="59">
        <v>168</v>
      </c>
      <c r="I197" s="60">
        <f t="shared" ref="I197:L198" si="19">I198</f>
        <v>0</v>
      </c>
      <c r="J197" s="102">
        <f t="shared" si="19"/>
        <v>0</v>
      </c>
      <c r="K197" s="61">
        <f t="shared" si="19"/>
        <v>0</v>
      </c>
      <c r="L197" s="60">
        <f t="shared" si="19"/>
        <v>0</v>
      </c>
    </row>
    <row r="198" spans="1:12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3" t="s">
        <v>152</v>
      </c>
      <c r="H198" s="59">
        <v>169</v>
      </c>
      <c r="I198" s="61">
        <f t="shared" si="19"/>
        <v>0</v>
      </c>
      <c r="J198" s="61">
        <f t="shared" si="19"/>
        <v>0</v>
      </c>
      <c r="K198" s="61">
        <f t="shared" si="19"/>
        <v>0</v>
      </c>
      <c r="L198" s="61">
        <f t="shared" si="19"/>
        <v>0</v>
      </c>
    </row>
    <row r="199" spans="1:12" ht="27" hidden="1" customHeight="1">
      <c r="A199" s="71">
        <v>3</v>
      </c>
      <c r="B199" s="72">
        <v>1</v>
      </c>
      <c r="C199" s="72">
        <v>1</v>
      </c>
      <c r="D199" s="72">
        <v>5</v>
      </c>
      <c r="E199" s="72">
        <v>1</v>
      </c>
      <c r="F199" s="74">
        <v>1</v>
      </c>
      <c r="G199" s="73" t="s">
        <v>152</v>
      </c>
      <c r="H199" s="59">
        <v>170</v>
      </c>
      <c r="I199" s="77">
        <v>0</v>
      </c>
      <c r="J199" s="79">
        <v>0</v>
      </c>
      <c r="K199" s="79">
        <v>0</v>
      </c>
      <c r="L199" s="79">
        <v>0</v>
      </c>
    </row>
    <row r="200" spans="1:12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87" t="s">
        <v>153</v>
      </c>
      <c r="H200" s="59">
        <v>171</v>
      </c>
      <c r="I200" s="60">
        <f t="shared" ref="I200:L201" si="20">I201</f>
        <v>0</v>
      </c>
      <c r="J200" s="105">
        <f t="shared" si="20"/>
        <v>0</v>
      </c>
      <c r="K200" s="69">
        <f t="shared" si="20"/>
        <v>0</v>
      </c>
      <c r="L200" s="70">
        <f t="shared" si="20"/>
        <v>0</v>
      </c>
    </row>
    <row r="201" spans="1:12" ht="25.5" hidden="1" customHeight="1">
      <c r="A201" s="71">
        <v>3</v>
      </c>
      <c r="B201" s="72">
        <v>1</v>
      </c>
      <c r="C201" s="72">
        <v>2</v>
      </c>
      <c r="D201" s="72">
        <v>1</v>
      </c>
      <c r="E201" s="72"/>
      <c r="F201" s="74"/>
      <c r="G201" s="87" t="s">
        <v>153</v>
      </c>
      <c r="H201" s="59">
        <v>172</v>
      </c>
      <c r="I201" s="82">
        <f t="shared" si="20"/>
        <v>0</v>
      </c>
      <c r="J201" s="102">
        <f t="shared" si="20"/>
        <v>0</v>
      </c>
      <c r="K201" s="61">
        <f t="shared" si="20"/>
        <v>0</v>
      </c>
      <c r="L201" s="60">
        <f t="shared" si="20"/>
        <v>0</v>
      </c>
    </row>
    <row r="202" spans="1:12" ht="26.25" hidden="1" customHeight="1">
      <c r="A202" s="66">
        <v>3</v>
      </c>
      <c r="B202" s="64">
        <v>1</v>
      </c>
      <c r="C202" s="64">
        <v>2</v>
      </c>
      <c r="D202" s="64">
        <v>1</v>
      </c>
      <c r="E202" s="64">
        <v>1</v>
      </c>
      <c r="F202" s="67"/>
      <c r="G202" s="87" t="s">
        <v>153</v>
      </c>
      <c r="H202" s="59">
        <v>173</v>
      </c>
      <c r="I202" s="60">
        <f>SUM(I203:I206)</f>
        <v>0</v>
      </c>
      <c r="J202" s="104">
        <f>SUM(J203:J206)</f>
        <v>0</v>
      </c>
      <c r="K202" s="83">
        <f>SUM(K203:K206)</f>
        <v>0</v>
      </c>
      <c r="L202" s="82">
        <f>SUM(L203:L206)</f>
        <v>0</v>
      </c>
    </row>
    <row r="203" spans="1:12" ht="41.25" hidden="1" customHeight="1">
      <c r="A203" s="71">
        <v>3</v>
      </c>
      <c r="B203" s="72">
        <v>1</v>
      </c>
      <c r="C203" s="72">
        <v>2</v>
      </c>
      <c r="D203" s="72">
        <v>1</v>
      </c>
      <c r="E203" s="72">
        <v>1</v>
      </c>
      <c r="F203" s="74">
        <v>2</v>
      </c>
      <c r="G203" s="73" t="s">
        <v>154</v>
      </c>
      <c r="H203" s="59">
        <v>174</v>
      </c>
      <c r="I203" s="79">
        <v>0</v>
      </c>
      <c r="J203" s="79">
        <v>0</v>
      </c>
      <c r="K203" s="79">
        <v>0</v>
      </c>
      <c r="L203" s="79">
        <v>0</v>
      </c>
    </row>
    <row r="204" spans="1:12" ht="14.25" hidden="1" customHeight="1">
      <c r="A204" s="71">
        <v>3</v>
      </c>
      <c r="B204" s="72">
        <v>1</v>
      </c>
      <c r="C204" s="72">
        <v>2</v>
      </c>
      <c r="D204" s="71">
        <v>1</v>
      </c>
      <c r="E204" s="72">
        <v>1</v>
      </c>
      <c r="F204" s="74">
        <v>3</v>
      </c>
      <c r="G204" s="73" t="s">
        <v>155</v>
      </c>
      <c r="H204" s="59">
        <v>175</v>
      </c>
      <c r="I204" s="79">
        <v>0</v>
      </c>
      <c r="J204" s="79">
        <v>0</v>
      </c>
      <c r="K204" s="79">
        <v>0</v>
      </c>
      <c r="L204" s="79">
        <v>0</v>
      </c>
    </row>
    <row r="205" spans="1:12" ht="18.75" hidden="1" customHeight="1">
      <c r="A205" s="71">
        <v>3</v>
      </c>
      <c r="B205" s="72">
        <v>1</v>
      </c>
      <c r="C205" s="72">
        <v>2</v>
      </c>
      <c r="D205" s="71">
        <v>1</v>
      </c>
      <c r="E205" s="72">
        <v>1</v>
      </c>
      <c r="F205" s="74">
        <v>4</v>
      </c>
      <c r="G205" s="73" t="s">
        <v>156</v>
      </c>
      <c r="H205" s="59">
        <v>176</v>
      </c>
      <c r="I205" s="79">
        <v>0</v>
      </c>
      <c r="J205" s="79">
        <v>0</v>
      </c>
      <c r="K205" s="79">
        <v>0</v>
      </c>
      <c r="L205" s="79">
        <v>0</v>
      </c>
    </row>
    <row r="206" spans="1:12" ht="17.25" hidden="1" customHeight="1">
      <c r="A206" s="85">
        <v>3</v>
      </c>
      <c r="B206" s="94">
        <v>1</v>
      </c>
      <c r="C206" s="94">
        <v>2</v>
      </c>
      <c r="D206" s="93">
        <v>1</v>
      </c>
      <c r="E206" s="94">
        <v>1</v>
      </c>
      <c r="F206" s="95">
        <v>5</v>
      </c>
      <c r="G206" s="96" t="s">
        <v>157</v>
      </c>
      <c r="H206" s="59">
        <v>177</v>
      </c>
      <c r="I206" s="79">
        <v>0</v>
      </c>
      <c r="J206" s="79">
        <v>0</v>
      </c>
      <c r="K206" s="79">
        <v>0</v>
      </c>
      <c r="L206" s="123">
        <v>0</v>
      </c>
    </row>
    <row r="207" spans="1:12" ht="15" hidden="1" customHeight="1">
      <c r="A207" s="71">
        <v>3</v>
      </c>
      <c r="B207" s="72">
        <v>1</v>
      </c>
      <c r="C207" s="72">
        <v>3</v>
      </c>
      <c r="D207" s="71"/>
      <c r="E207" s="72"/>
      <c r="F207" s="74"/>
      <c r="G207" s="73" t="s">
        <v>158</v>
      </c>
      <c r="H207" s="59">
        <v>178</v>
      </c>
      <c r="I207" s="60">
        <f>SUM(I208+I211)</f>
        <v>0</v>
      </c>
      <c r="J207" s="102">
        <f>SUM(J208+J211)</f>
        <v>0</v>
      </c>
      <c r="K207" s="61">
        <f>SUM(K208+K211)</f>
        <v>0</v>
      </c>
      <c r="L207" s="60">
        <f>SUM(L208+L211)</f>
        <v>0</v>
      </c>
    </row>
    <row r="208" spans="1:12" ht="27.75" hidden="1" customHeight="1">
      <c r="A208" s="66">
        <v>3</v>
      </c>
      <c r="B208" s="64">
        <v>1</v>
      </c>
      <c r="C208" s="64">
        <v>3</v>
      </c>
      <c r="D208" s="66">
        <v>1</v>
      </c>
      <c r="E208" s="71"/>
      <c r="F208" s="67"/>
      <c r="G208" s="65" t="s">
        <v>159</v>
      </c>
      <c r="H208" s="59">
        <v>179</v>
      </c>
      <c r="I208" s="82">
        <f t="shared" ref="I208:L209" si="21">I209</f>
        <v>0</v>
      </c>
      <c r="J208" s="104">
        <f t="shared" si="21"/>
        <v>0</v>
      </c>
      <c r="K208" s="83">
        <f t="shared" si="21"/>
        <v>0</v>
      </c>
      <c r="L208" s="82">
        <f t="shared" si="21"/>
        <v>0</v>
      </c>
    </row>
    <row r="209" spans="1:16" ht="30.75" hidden="1" customHeight="1">
      <c r="A209" s="71">
        <v>3</v>
      </c>
      <c r="B209" s="72">
        <v>1</v>
      </c>
      <c r="C209" s="72">
        <v>3</v>
      </c>
      <c r="D209" s="71">
        <v>1</v>
      </c>
      <c r="E209" s="71">
        <v>1</v>
      </c>
      <c r="F209" s="74"/>
      <c r="G209" s="65" t="s">
        <v>159</v>
      </c>
      <c r="H209" s="59">
        <v>180</v>
      </c>
      <c r="I209" s="60">
        <f t="shared" si="21"/>
        <v>0</v>
      </c>
      <c r="J209" s="102">
        <f t="shared" si="21"/>
        <v>0</v>
      </c>
      <c r="K209" s="61">
        <f t="shared" si="21"/>
        <v>0</v>
      </c>
      <c r="L209" s="60">
        <f t="shared" si="21"/>
        <v>0</v>
      </c>
    </row>
    <row r="210" spans="1:16" ht="27.75" hidden="1" customHeight="1">
      <c r="A210" s="71">
        <v>3</v>
      </c>
      <c r="B210" s="73">
        <v>1</v>
      </c>
      <c r="C210" s="71">
        <v>3</v>
      </c>
      <c r="D210" s="72">
        <v>1</v>
      </c>
      <c r="E210" s="72">
        <v>1</v>
      </c>
      <c r="F210" s="74">
        <v>1</v>
      </c>
      <c r="G210" s="65" t="s">
        <v>159</v>
      </c>
      <c r="H210" s="59">
        <v>181</v>
      </c>
      <c r="I210" s="123">
        <v>0</v>
      </c>
      <c r="J210" s="123">
        <v>0</v>
      </c>
      <c r="K210" s="123">
        <v>0</v>
      </c>
      <c r="L210" s="123">
        <v>0</v>
      </c>
    </row>
    <row r="211" spans="1:16" ht="15" hidden="1" customHeight="1">
      <c r="A211" s="71">
        <v>3</v>
      </c>
      <c r="B211" s="73">
        <v>1</v>
      </c>
      <c r="C211" s="71">
        <v>3</v>
      </c>
      <c r="D211" s="72">
        <v>2</v>
      </c>
      <c r="E211" s="72"/>
      <c r="F211" s="74"/>
      <c r="G211" s="73" t="s">
        <v>160</v>
      </c>
      <c r="H211" s="59">
        <v>182</v>
      </c>
      <c r="I211" s="60">
        <f>I212</f>
        <v>0</v>
      </c>
      <c r="J211" s="102">
        <f>J212</f>
        <v>0</v>
      </c>
      <c r="K211" s="61">
        <f>K212</f>
        <v>0</v>
      </c>
      <c r="L211" s="60">
        <f>L212</f>
        <v>0</v>
      </c>
    </row>
    <row r="212" spans="1:16" ht="15.75" hidden="1" customHeight="1">
      <c r="A212" s="66">
        <v>3</v>
      </c>
      <c r="B212" s="65">
        <v>1</v>
      </c>
      <c r="C212" s="66">
        <v>3</v>
      </c>
      <c r="D212" s="64">
        <v>2</v>
      </c>
      <c r="E212" s="64">
        <v>1</v>
      </c>
      <c r="F212" s="67"/>
      <c r="G212" s="73" t="s">
        <v>160</v>
      </c>
      <c r="H212" s="59">
        <v>183</v>
      </c>
      <c r="I212" s="60">
        <f>SUM(I213:I218)</f>
        <v>0</v>
      </c>
      <c r="J212" s="60">
        <f>SUM(J213:J218)</f>
        <v>0</v>
      </c>
      <c r="K212" s="60">
        <f>SUM(K213:K218)</f>
        <v>0</v>
      </c>
      <c r="L212" s="60">
        <f>SUM(L213:L218)</f>
        <v>0</v>
      </c>
      <c r="M212" s="128"/>
      <c r="N212" s="128"/>
      <c r="O212" s="128"/>
      <c r="P212" s="128"/>
    </row>
    <row r="213" spans="1:16" ht="15" hidden="1" customHeight="1">
      <c r="A213" s="71">
        <v>3</v>
      </c>
      <c r="B213" s="73">
        <v>1</v>
      </c>
      <c r="C213" s="71">
        <v>3</v>
      </c>
      <c r="D213" s="72">
        <v>2</v>
      </c>
      <c r="E213" s="72">
        <v>1</v>
      </c>
      <c r="F213" s="74">
        <v>1</v>
      </c>
      <c r="G213" s="73" t="s">
        <v>161</v>
      </c>
      <c r="H213" s="59">
        <v>184</v>
      </c>
      <c r="I213" s="79">
        <v>0</v>
      </c>
      <c r="J213" s="79">
        <v>0</v>
      </c>
      <c r="K213" s="79">
        <v>0</v>
      </c>
      <c r="L213" s="123">
        <v>0</v>
      </c>
    </row>
    <row r="214" spans="1:16" ht="26.25" hidden="1" customHeight="1">
      <c r="A214" s="71">
        <v>3</v>
      </c>
      <c r="B214" s="73">
        <v>1</v>
      </c>
      <c r="C214" s="71">
        <v>3</v>
      </c>
      <c r="D214" s="72">
        <v>2</v>
      </c>
      <c r="E214" s="72">
        <v>1</v>
      </c>
      <c r="F214" s="74">
        <v>2</v>
      </c>
      <c r="G214" s="73" t="s">
        <v>162</v>
      </c>
      <c r="H214" s="59">
        <v>185</v>
      </c>
      <c r="I214" s="79">
        <v>0</v>
      </c>
      <c r="J214" s="79">
        <v>0</v>
      </c>
      <c r="K214" s="79">
        <v>0</v>
      </c>
      <c r="L214" s="79">
        <v>0</v>
      </c>
    </row>
    <row r="215" spans="1:16" ht="16.5" hidden="1" customHeight="1">
      <c r="A215" s="71">
        <v>3</v>
      </c>
      <c r="B215" s="73">
        <v>1</v>
      </c>
      <c r="C215" s="71">
        <v>3</v>
      </c>
      <c r="D215" s="72">
        <v>2</v>
      </c>
      <c r="E215" s="72">
        <v>1</v>
      </c>
      <c r="F215" s="74">
        <v>3</v>
      </c>
      <c r="G215" s="73" t="s">
        <v>163</v>
      </c>
      <c r="H215" s="59">
        <v>186</v>
      </c>
      <c r="I215" s="79">
        <v>0</v>
      </c>
      <c r="J215" s="79">
        <v>0</v>
      </c>
      <c r="K215" s="79">
        <v>0</v>
      </c>
      <c r="L215" s="79">
        <v>0</v>
      </c>
    </row>
    <row r="216" spans="1:16" ht="27.75" hidden="1" customHeight="1">
      <c r="A216" s="71">
        <v>3</v>
      </c>
      <c r="B216" s="73">
        <v>1</v>
      </c>
      <c r="C216" s="71">
        <v>3</v>
      </c>
      <c r="D216" s="72">
        <v>2</v>
      </c>
      <c r="E216" s="72">
        <v>1</v>
      </c>
      <c r="F216" s="74">
        <v>4</v>
      </c>
      <c r="G216" s="73" t="s">
        <v>164</v>
      </c>
      <c r="H216" s="59">
        <v>187</v>
      </c>
      <c r="I216" s="79">
        <v>0</v>
      </c>
      <c r="J216" s="79">
        <v>0</v>
      </c>
      <c r="K216" s="79">
        <v>0</v>
      </c>
      <c r="L216" s="123">
        <v>0</v>
      </c>
    </row>
    <row r="217" spans="1:16" ht="15.75" hidden="1" customHeight="1">
      <c r="A217" s="71">
        <v>3</v>
      </c>
      <c r="B217" s="73">
        <v>1</v>
      </c>
      <c r="C217" s="71">
        <v>3</v>
      </c>
      <c r="D217" s="72">
        <v>2</v>
      </c>
      <c r="E217" s="72">
        <v>1</v>
      </c>
      <c r="F217" s="74">
        <v>5</v>
      </c>
      <c r="G217" s="65" t="s">
        <v>165</v>
      </c>
      <c r="H217" s="59">
        <v>188</v>
      </c>
      <c r="I217" s="79">
        <v>0</v>
      </c>
      <c r="J217" s="79">
        <v>0</v>
      </c>
      <c r="K217" s="79">
        <v>0</v>
      </c>
      <c r="L217" s="79">
        <v>0</v>
      </c>
    </row>
    <row r="218" spans="1:16" ht="13.5" hidden="1" customHeight="1">
      <c r="A218" s="71">
        <v>3</v>
      </c>
      <c r="B218" s="73">
        <v>1</v>
      </c>
      <c r="C218" s="71">
        <v>3</v>
      </c>
      <c r="D218" s="72">
        <v>2</v>
      </c>
      <c r="E218" s="72">
        <v>1</v>
      </c>
      <c r="F218" s="74">
        <v>6</v>
      </c>
      <c r="G218" s="65" t="s">
        <v>160</v>
      </c>
      <c r="H218" s="59">
        <v>189</v>
      </c>
      <c r="I218" s="79">
        <v>0</v>
      </c>
      <c r="J218" s="79">
        <v>0</v>
      </c>
      <c r="K218" s="79">
        <v>0</v>
      </c>
      <c r="L218" s="123">
        <v>0</v>
      </c>
    </row>
    <row r="219" spans="1:16" ht="27" hidden="1" customHeight="1">
      <c r="A219" s="66">
        <v>3</v>
      </c>
      <c r="B219" s="64">
        <v>1</v>
      </c>
      <c r="C219" s="64">
        <v>4</v>
      </c>
      <c r="D219" s="64"/>
      <c r="E219" s="64"/>
      <c r="F219" s="67"/>
      <c r="G219" s="65" t="s">
        <v>166</v>
      </c>
      <c r="H219" s="59">
        <v>190</v>
      </c>
      <c r="I219" s="82">
        <f t="shared" ref="I219:L221" si="22">I220</f>
        <v>0</v>
      </c>
      <c r="J219" s="104">
        <f t="shared" si="22"/>
        <v>0</v>
      </c>
      <c r="K219" s="83">
        <f t="shared" si="22"/>
        <v>0</v>
      </c>
      <c r="L219" s="83">
        <f t="shared" si="22"/>
        <v>0</v>
      </c>
    </row>
    <row r="220" spans="1:16" ht="27" hidden="1" customHeight="1">
      <c r="A220" s="85">
        <v>3</v>
      </c>
      <c r="B220" s="94">
        <v>1</v>
      </c>
      <c r="C220" s="94">
        <v>4</v>
      </c>
      <c r="D220" s="94">
        <v>1</v>
      </c>
      <c r="E220" s="94"/>
      <c r="F220" s="95"/>
      <c r="G220" s="65" t="s">
        <v>166</v>
      </c>
      <c r="H220" s="59">
        <v>191</v>
      </c>
      <c r="I220" s="89">
        <f t="shared" si="22"/>
        <v>0</v>
      </c>
      <c r="J220" s="116">
        <f t="shared" si="22"/>
        <v>0</v>
      </c>
      <c r="K220" s="90">
        <f t="shared" si="22"/>
        <v>0</v>
      </c>
      <c r="L220" s="90">
        <f t="shared" si="22"/>
        <v>0</v>
      </c>
    </row>
    <row r="221" spans="1:16" ht="27.75" hidden="1" customHeight="1">
      <c r="A221" s="71">
        <v>3</v>
      </c>
      <c r="B221" s="72">
        <v>1</v>
      </c>
      <c r="C221" s="72">
        <v>4</v>
      </c>
      <c r="D221" s="72">
        <v>1</v>
      </c>
      <c r="E221" s="72">
        <v>1</v>
      </c>
      <c r="F221" s="74"/>
      <c r="G221" s="65" t="s">
        <v>167</v>
      </c>
      <c r="H221" s="59">
        <v>192</v>
      </c>
      <c r="I221" s="60">
        <f t="shared" si="22"/>
        <v>0</v>
      </c>
      <c r="J221" s="102">
        <f t="shared" si="22"/>
        <v>0</v>
      </c>
      <c r="K221" s="61">
        <f t="shared" si="22"/>
        <v>0</v>
      </c>
      <c r="L221" s="61">
        <f t="shared" si="22"/>
        <v>0</v>
      </c>
    </row>
    <row r="222" spans="1:16" ht="27" hidden="1" customHeight="1">
      <c r="A222" s="76">
        <v>3</v>
      </c>
      <c r="B222" s="71">
        <v>1</v>
      </c>
      <c r="C222" s="72">
        <v>4</v>
      </c>
      <c r="D222" s="72">
        <v>1</v>
      </c>
      <c r="E222" s="72">
        <v>1</v>
      </c>
      <c r="F222" s="74">
        <v>1</v>
      </c>
      <c r="G222" s="65" t="s">
        <v>167</v>
      </c>
      <c r="H222" s="59">
        <v>193</v>
      </c>
      <c r="I222" s="79">
        <v>0</v>
      </c>
      <c r="J222" s="79">
        <v>0</v>
      </c>
      <c r="K222" s="79">
        <v>0</v>
      </c>
      <c r="L222" s="79">
        <v>0</v>
      </c>
    </row>
    <row r="223" spans="1:16" ht="26.25" hidden="1" customHeight="1">
      <c r="A223" s="76">
        <v>3</v>
      </c>
      <c r="B223" s="72">
        <v>1</v>
      </c>
      <c r="C223" s="72">
        <v>5</v>
      </c>
      <c r="D223" s="72"/>
      <c r="E223" s="72"/>
      <c r="F223" s="74"/>
      <c r="G223" s="73" t="s">
        <v>168</v>
      </c>
      <c r="H223" s="59">
        <v>194</v>
      </c>
      <c r="I223" s="60">
        <f t="shared" ref="I223:L224" si="23">I224</f>
        <v>0</v>
      </c>
      <c r="J223" s="60">
        <f t="shared" si="23"/>
        <v>0</v>
      </c>
      <c r="K223" s="60">
        <f t="shared" si="23"/>
        <v>0</v>
      </c>
      <c r="L223" s="60">
        <f t="shared" si="23"/>
        <v>0</v>
      </c>
    </row>
    <row r="224" spans="1:16" ht="30" hidden="1" customHeight="1">
      <c r="A224" s="76">
        <v>3</v>
      </c>
      <c r="B224" s="72">
        <v>1</v>
      </c>
      <c r="C224" s="72">
        <v>5</v>
      </c>
      <c r="D224" s="72">
        <v>1</v>
      </c>
      <c r="E224" s="72"/>
      <c r="F224" s="74"/>
      <c r="G224" s="73" t="s">
        <v>168</v>
      </c>
      <c r="H224" s="59">
        <v>195</v>
      </c>
      <c r="I224" s="60">
        <f t="shared" si="23"/>
        <v>0</v>
      </c>
      <c r="J224" s="60">
        <f t="shared" si="23"/>
        <v>0</v>
      </c>
      <c r="K224" s="60">
        <f t="shared" si="23"/>
        <v>0</v>
      </c>
      <c r="L224" s="60">
        <f t="shared" si="23"/>
        <v>0</v>
      </c>
    </row>
    <row r="225" spans="1:12" ht="27" hidden="1" customHeight="1">
      <c r="A225" s="76">
        <v>3</v>
      </c>
      <c r="B225" s="72">
        <v>1</v>
      </c>
      <c r="C225" s="72">
        <v>5</v>
      </c>
      <c r="D225" s="72">
        <v>1</v>
      </c>
      <c r="E225" s="72">
        <v>1</v>
      </c>
      <c r="F225" s="74"/>
      <c r="G225" s="73" t="s">
        <v>168</v>
      </c>
      <c r="H225" s="59">
        <v>196</v>
      </c>
      <c r="I225" s="60">
        <f>SUM(I226:I228)</f>
        <v>0</v>
      </c>
      <c r="J225" s="60">
        <f>SUM(J226:J228)</f>
        <v>0</v>
      </c>
      <c r="K225" s="60">
        <f>SUM(K226:K228)</f>
        <v>0</v>
      </c>
      <c r="L225" s="60">
        <f>SUM(L226:L228)</f>
        <v>0</v>
      </c>
    </row>
    <row r="226" spans="1:12" ht="21" hidden="1" customHeight="1">
      <c r="A226" s="76">
        <v>3</v>
      </c>
      <c r="B226" s="72">
        <v>1</v>
      </c>
      <c r="C226" s="72">
        <v>5</v>
      </c>
      <c r="D226" s="72">
        <v>1</v>
      </c>
      <c r="E226" s="72">
        <v>1</v>
      </c>
      <c r="F226" s="74">
        <v>1</v>
      </c>
      <c r="G226" s="125" t="s">
        <v>169</v>
      </c>
      <c r="H226" s="59">
        <v>197</v>
      </c>
      <c r="I226" s="79">
        <v>0</v>
      </c>
      <c r="J226" s="79">
        <v>0</v>
      </c>
      <c r="K226" s="79">
        <v>0</v>
      </c>
      <c r="L226" s="79">
        <v>0</v>
      </c>
    </row>
    <row r="227" spans="1:12" ht="25.5" hidden="1" customHeight="1">
      <c r="A227" s="76">
        <v>3</v>
      </c>
      <c r="B227" s="72">
        <v>1</v>
      </c>
      <c r="C227" s="72">
        <v>5</v>
      </c>
      <c r="D227" s="72">
        <v>1</v>
      </c>
      <c r="E227" s="72">
        <v>1</v>
      </c>
      <c r="F227" s="74">
        <v>2</v>
      </c>
      <c r="G227" s="125" t="s">
        <v>170</v>
      </c>
      <c r="H227" s="59">
        <v>198</v>
      </c>
      <c r="I227" s="79">
        <v>0</v>
      </c>
      <c r="J227" s="79">
        <v>0</v>
      </c>
      <c r="K227" s="79">
        <v>0</v>
      </c>
      <c r="L227" s="79">
        <v>0</v>
      </c>
    </row>
    <row r="228" spans="1:12" ht="28.5" hidden="1" customHeight="1">
      <c r="A228" s="76">
        <v>3</v>
      </c>
      <c r="B228" s="72">
        <v>1</v>
      </c>
      <c r="C228" s="72">
        <v>5</v>
      </c>
      <c r="D228" s="72">
        <v>1</v>
      </c>
      <c r="E228" s="72">
        <v>1</v>
      </c>
      <c r="F228" s="74">
        <v>3</v>
      </c>
      <c r="G228" s="125" t="s">
        <v>171</v>
      </c>
      <c r="H228" s="59">
        <v>199</v>
      </c>
      <c r="I228" s="79">
        <v>0</v>
      </c>
      <c r="J228" s="79">
        <v>0</v>
      </c>
      <c r="K228" s="79">
        <v>0</v>
      </c>
      <c r="L228" s="79">
        <v>0</v>
      </c>
    </row>
    <row r="229" spans="1:12" s="1" customFormat="1" ht="41.25" hidden="1" customHeight="1">
      <c r="A229" s="55">
        <v>3</v>
      </c>
      <c r="B229" s="56">
        <v>2</v>
      </c>
      <c r="C229" s="56"/>
      <c r="D229" s="56"/>
      <c r="E229" s="56"/>
      <c r="F229" s="58"/>
      <c r="G229" s="57" t="s">
        <v>172</v>
      </c>
      <c r="H229" s="59">
        <v>200</v>
      </c>
      <c r="I229" s="60">
        <f>SUM(I230+I262)</f>
        <v>0</v>
      </c>
      <c r="J229" s="102">
        <f>SUM(J230+J262)</f>
        <v>0</v>
      </c>
      <c r="K229" s="61">
        <f>SUM(K230+K262)</f>
        <v>0</v>
      </c>
      <c r="L229" s="61">
        <f>SUM(L230+L262)</f>
        <v>0</v>
      </c>
    </row>
    <row r="230" spans="1:12" ht="26.25" hidden="1" customHeight="1">
      <c r="A230" s="85">
        <v>3</v>
      </c>
      <c r="B230" s="93">
        <v>2</v>
      </c>
      <c r="C230" s="94">
        <v>1</v>
      </c>
      <c r="D230" s="94"/>
      <c r="E230" s="94"/>
      <c r="F230" s="95"/>
      <c r="G230" s="96" t="s">
        <v>173</v>
      </c>
      <c r="H230" s="59">
        <v>201</v>
      </c>
      <c r="I230" s="89">
        <f>SUM(I231+I240+I244+I248+I252+I255+I258)</f>
        <v>0</v>
      </c>
      <c r="J230" s="116">
        <f>SUM(J231+J240+J244+J248+J252+J255+J258)</f>
        <v>0</v>
      </c>
      <c r="K230" s="90">
        <f>SUM(K231+K240+K244+K248+K252+K255+K258)</f>
        <v>0</v>
      </c>
      <c r="L230" s="90">
        <f>SUM(L231+L240+L244+L248+L252+L255+L258)</f>
        <v>0</v>
      </c>
    </row>
    <row r="231" spans="1:12" ht="15.75" hidden="1" customHeight="1">
      <c r="A231" s="71">
        <v>3</v>
      </c>
      <c r="B231" s="72">
        <v>2</v>
      </c>
      <c r="C231" s="72">
        <v>1</v>
      </c>
      <c r="D231" s="72">
        <v>1</v>
      </c>
      <c r="E231" s="72"/>
      <c r="F231" s="74"/>
      <c r="G231" s="73" t="s">
        <v>174</v>
      </c>
      <c r="H231" s="59">
        <v>202</v>
      </c>
      <c r="I231" s="89">
        <f>I232</f>
        <v>0</v>
      </c>
      <c r="J231" s="89">
        <f>J232</f>
        <v>0</v>
      </c>
      <c r="K231" s="89">
        <f>K232</f>
        <v>0</v>
      </c>
      <c r="L231" s="89">
        <f>L232</f>
        <v>0</v>
      </c>
    </row>
    <row r="232" spans="1:12" ht="12" hidden="1" customHeight="1">
      <c r="A232" s="71">
        <v>3</v>
      </c>
      <c r="B232" s="71">
        <v>2</v>
      </c>
      <c r="C232" s="72">
        <v>1</v>
      </c>
      <c r="D232" s="72">
        <v>1</v>
      </c>
      <c r="E232" s="72">
        <v>1</v>
      </c>
      <c r="F232" s="74"/>
      <c r="G232" s="73" t="s">
        <v>175</v>
      </c>
      <c r="H232" s="59">
        <v>203</v>
      </c>
      <c r="I232" s="60">
        <f>SUM(I233:I233)</f>
        <v>0</v>
      </c>
      <c r="J232" s="102">
        <f>SUM(J233:J233)</f>
        <v>0</v>
      </c>
      <c r="K232" s="61">
        <f>SUM(K233:K233)</f>
        <v>0</v>
      </c>
      <c r="L232" s="61">
        <f>SUM(L233:L233)</f>
        <v>0</v>
      </c>
    </row>
    <row r="233" spans="1:12" ht="14.25" hidden="1" customHeight="1">
      <c r="A233" s="85">
        <v>3</v>
      </c>
      <c r="B233" s="85">
        <v>2</v>
      </c>
      <c r="C233" s="94">
        <v>1</v>
      </c>
      <c r="D233" s="94">
        <v>1</v>
      </c>
      <c r="E233" s="94">
        <v>1</v>
      </c>
      <c r="F233" s="95">
        <v>1</v>
      </c>
      <c r="G233" s="96" t="s">
        <v>175</v>
      </c>
      <c r="H233" s="59">
        <v>204</v>
      </c>
      <c r="I233" s="79">
        <v>0</v>
      </c>
      <c r="J233" s="79">
        <v>0</v>
      </c>
      <c r="K233" s="79">
        <v>0</v>
      </c>
      <c r="L233" s="79">
        <v>0</v>
      </c>
    </row>
    <row r="234" spans="1:12" ht="14.25" hidden="1" customHeight="1">
      <c r="A234" s="85">
        <v>3</v>
      </c>
      <c r="B234" s="94">
        <v>2</v>
      </c>
      <c r="C234" s="94">
        <v>1</v>
      </c>
      <c r="D234" s="94">
        <v>1</v>
      </c>
      <c r="E234" s="94">
        <v>2</v>
      </c>
      <c r="F234" s="95"/>
      <c r="G234" s="96" t="s">
        <v>176</v>
      </c>
      <c r="H234" s="59">
        <v>205</v>
      </c>
      <c r="I234" s="60">
        <f>SUM(I235:I236)</f>
        <v>0</v>
      </c>
      <c r="J234" s="60">
        <f>SUM(J235:J236)</f>
        <v>0</v>
      </c>
      <c r="K234" s="60">
        <f>SUM(K235:K236)</f>
        <v>0</v>
      </c>
      <c r="L234" s="60">
        <f>SUM(L235:L236)</f>
        <v>0</v>
      </c>
    </row>
    <row r="235" spans="1:12" ht="14.25" hidden="1" customHeight="1">
      <c r="A235" s="85">
        <v>3</v>
      </c>
      <c r="B235" s="94">
        <v>2</v>
      </c>
      <c r="C235" s="94">
        <v>1</v>
      </c>
      <c r="D235" s="94">
        <v>1</v>
      </c>
      <c r="E235" s="94">
        <v>2</v>
      </c>
      <c r="F235" s="95">
        <v>1</v>
      </c>
      <c r="G235" s="96" t="s">
        <v>177</v>
      </c>
      <c r="H235" s="59">
        <v>206</v>
      </c>
      <c r="I235" s="79">
        <v>0</v>
      </c>
      <c r="J235" s="79">
        <v>0</v>
      </c>
      <c r="K235" s="79">
        <v>0</v>
      </c>
      <c r="L235" s="79">
        <v>0</v>
      </c>
    </row>
    <row r="236" spans="1:12" ht="14.25" hidden="1" customHeight="1">
      <c r="A236" s="85">
        <v>3</v>
      </c>
      <c r="B236" s="94">
        <v>2</v>
      </c>
      <c r="C236" s="94">
        <v>1</v>
      </c>
      <c r="D236" s="94">
        <v>1</v>
      </c>
      <c r="E236" s="94">
        <v>2</v>
      </c>
      <c r="F236" s="95">
        <v>2</v>
      </c>
      <c r="G236" s="96" t="s">
        <v>178</v>
      </c>
      <c r="H236" s="59">
        <v>207</v>
      </c>
      <c r="I236" s="79">
        <v>0</v>
      </c>
      <c r="J236" s="79">
        <v>0</v>
      </c>
      <c r="K236" s="79">
        <v>0</v>
      </c>
      <c r="L236" s="79">
        <v>0</v>
      </c>
    </row>
    <row r="237" spans="1:12" ht="14.25" hidden="1" customHeight="1">
      <c r="A237" s="85">
        <v>3</v>
      </c>
      <c r="B237" s="94">
        <v>2</v>
      </c>
      <c r="C237" s="94">
        <v>1</v>
      </c>
      <c r="D237" s="94">
        <v>1</v>
      </c>
      <c r="E237" s="94">
        <v>3</v>
      </c>
      <c r="F237" s="129"/>
      <c r="G237" s="96" t="s">
        <v>179</v>
      </c>
      <c r="H237" s="59">
        <v>208</v>
      </c>
      <c r="I237" s="60">
        <f>SUM(I238:I239)</f>
        <v>0</v>
      </c>
      <c r="J237" s="60">
        <f>SUM(J238:J239)</f>
        <v>0</v>
      </c>
      <c r="K237" s="60">
        <f>SUM(K238:K239)</f>
        <v>0</v>
      </c>
      <c r="L237" s="60">
        <f>SUM(L238:L239)</f>
        <v>0</v>
      </c>
    </row>
    <row r="238" spans="1:12" ht="14.25" hidden="1" customHeight="1">
      <c r="A238" s="85">
        <v>3</v>
      </c>
      <c r="B238" s="94">
        <v>2</v>
      </c>
      <c r="C238" s="94">
        <v>1</v>
      </c>
      <c r="D238" s="94">
        <v>1</v>
      </c>
      <c r="E238" s="94">
        <v>3</v>
      </c>
      <c r="F238" s="95">
        <v>1</v>
      </c>
      <c r="G238" s="96" t="s">
        <v>180</v>
      </c>
      <c r="H238" s="59">
        <v>209</v>
      </c>
      <c r="I238" s="79">
        <v>0</v>
      </c>
      <c r="J238" s="79">
        <v>0</v>
      </c>
      <c r="K238" s="79">
        <v>0</v>
      </c>
      <c r="L238" s="79">
        <v>0</v>
      </c>
    </row>
    <row r="239" spans="1:12" ht="14.25" hidden="1" customHeight="1">
      <c r="A239" s="85">
        <v>3</v>
      </c>
      <c r="B239" s="94">
        <v>2</v>
      </c>
      <c r="C239" s="94">
        <v>1</v>
      </c>
      <c r="D239" s="94">
        <v>1</v>
      </c>
      <c r="E239" s="94">
        <v>3</v>
      </c>
      <c r="F239" s="95">
        <v>2</v>
      </c>
      <c r="G239" s="96" t="s">
        <v>181</v>
      </c>
      <c r="H239" s="59">
        <v>210</v>
      </c>
      <c r="I239" s="79">
        <v>0</v>
      </c>
      <c r="J239" s="79">
        <v>0</v>
      </c>
      <c r="K239" s="79">
        <v>0</v>
      </c>
      <c r="L239" s="79">
        <v>0</v>
      </c>
    </row>
    <row r="240" spans="1:12" ht="27" hidden="1" customHeight="1">
      <c r="A240" s="71">
        <v>3</v>
      </c>
      <c r="B240" s="72">
        <v>2</v>
      </c>
      <c r="C240" s="72">
        <v>1</v>
      </c>
      <c r="D240" s="72">
        <v>2</v>
      </c>
      <c r="E240" s="72"/>
      <c r="F240" s="74"/>
      <c r="G240" s="73" t="s">
        <v>182</v>
      </c>
      <c r="H240" s="59">
        <v>211</v>
      </c>
      <c r="I240" s="60">
        <f>I241</f>
        <v>0</v>
      </c>
      <c r="J240" s="60">
        <f>J241</f>
        <v>0</v>
      </c>
      <c r="K240" s="60">
        <f>K241</f>
        <v>0</v>
      </c>
      <c r="L240" s="60">
        <f>L241</f>
        <v>0</v>
      </c>
    </row>
    <row r="241" spans="1:12" ht="14.25" hidden="1" customHeight="1">
      <c r="A241" s="71">
        <v>3</v>
      </c>
      <c r="B241" s="72">
        <v>2</v>
      </c>
      <c r="C241" s="72">
        <v>1</v>
      </c>
      <c r="D241" s="72">
        <v>2</v>
      </c>
      <c r="E241" s="72">
        <v>1</v>
      </c>
      <c r="F241" s="74"/>
      <c r="G241" s="73" t="s">
        <v>182</v>
      </c>
      <c r="H241" s="59">
        <v>212</v>
      </c>
      <c r="I241" s="60">
        <f>SUM(I242:I243)</f>
        <v>0</v>
      </c>
      <c r="J241" s="102">
        <f>SUM(J242:J243)</f>
        <v>0</v>
      </c>
      <c r="K241" s="61">
        <f>SUM(K242:K243)</f>
        <v>0</v>
      </c>
      <c r="L241" s="61">
        <f>SUM(L242:L243)</f>
        <v>0</v>
      </c>
    </row>
    <row r="242" spans="1:12" ht="27" hidden="1" customHeight="1">
      <c r="A242" s="85">
        <v>3</v>
      </c>
      <c r="B242" s="93">
        <v>2</v>
      </c>
      <c r="C242" s="94">
        <v>1</v>
      </c>
      <c r="D242" s="94">
        <v>2</v>
      </c>
      <c r="E242" s="94">
        <v>1</v>
      </c>
      <c r="F242" s="95">
        <v>1</v>
      </c>
      <c r="G242" s="96" t="s">
        <v>183</v>
      </c>
      <c r="H242" s="59">
        <v>213</v>
      </c>
      <c r="I242" s="79">
        <v>0</v>
      </c>
      <c r="J242" s="79">
        <v>0</v>
      </c>
      <c r="K242" s="79">
        <v>0</v>
      </c>
      <c r="L242" s="79">
        <v>0</v>
      </c>
    </row>
    <row r="243" spans="1:12" ht="25.5" hidden="1" customHeight="1">
      <c r="A243" s="71">
        <v>3</v>
      </c>
      <c r="B243" s="72">
        <v>2</v>
      </c>
      <c r="C243" s="72">
        <v>1</v>
      </c>
      <c r="D243" s="72">
        <v>2</v>
      </c>
      <c r="E243" s="72">
        <v>1</v>
      </c>
      <c r="F243" s="74">
        <v>2</v>
      </c>
      <c r="G243" s="73" t="s">
        <v>184</v>
      </c>
      <c r="H243" s="59">
        <v>214</v>
      </c>
      <c r="I243" s="79">
        <v>0</v>
      </c>
      <c r="J243" s="79">
        <v>0</v>
      </c>
      <c r="K243" s="79">
        <v>0</v>
      </c>
      <c r="L243" s="79">
        <v>0</v>
      </c>
    </row>
    <row r="244" spans="1:12" ht="26.25" hidden="1" customHeight="1">
      <c r="A244" s="66">
        <v>3</v>
      </c>
      <c r="B244" s="64">
        <v>2</v>
      </c>
      <c r="C244" s="64">
        <v>1</v>
      </c>
      <c r="D244" s="64">
        <v>3</v>
      </c>
      <c r="E244" s="64"/>
      <c r="F244" s="67"/>
      <c r="G244" s="65" t="s">
        <v>185</v>
      </c>
      <c r="H244" s="59">
        <v>215</v>
      </c>
      <c r="I244" s="82">
        <f>I245</f>
        <v>0</v>
      </c>
      <c r="J244" s="104">
        <f>J245</f>
        <v>0</v>
      </c>
      <c r="K244" s="83">
        <f>K245</f>
        <v>0</v>
      </c>
      <c r="L244" s="83">
        <f>L245</f>
        <v>0</v>
      </c>
    </row>
    <row r="245" spans="1:12" ht="29.25" hidden="1" customHeight="1">
      <c r="A245" s="71">
        <v>3</v>
      </c>
      <c r="B245" s="72">
        <v>2</v>
      </c>
      <c r="C245" s="72">
        <v>1</v>
      </c>
      <c r="D245" s="72">
        <v>3</v>
      </c>
      <c r="E245" s="72">
        <v>1</v>
      </c>
      <c r="F245" s="74"/>
      <c r="G245" s="65" t="s">
        <v>185</v>
      </c>
      <c r="H245" s="59">
        <v>216</v>
      </c>
      <c r="I245" s="60">
        <f>I246+I247</f>
        <v>0</v>
      </c>
      <c r="J245" s="60">
        <f>J246+J247</f>
        <v>0</v>
      </c>
      <c r="K245" s="60">
        <f>K246+K247</f>
        <v>0</v>
      </c>
      <c r="L245" s="60">
        <f>L246+L247</f>
        <v>0</v>
      </c>
    </row>
    <row r="246" spans="1:12" ht="30" hidden="1" customHeight="1">
      <c r="A246" s="71">
        <v>3</v>
      </c>
      <c r="B246" s="72">
        <v>2</v>
      </c>
      <c r="C246" s="72">
        <v>1</v>
      </c>
      <c r="D246" s="72">
        <v>3</v>
      </c>
      <c r="E246" s="72">
        <v>1</v>
      </c>
      <c r="F246" s="74">
        <v>1</v>
      </c>
      <c r="G246" s="73" t="s">
        <v>186</v>
      </c>
      <c r="H246" s="59">
        <v>217</v>
      </c>
      <c r="I246" s="79">
        <v>0</v>
      </c>
      <c r="J246" s="79">
        <v>0</v>
      </c>
      <c r="K246" s="79">
        <v>0</v>
      </c>
      <c r="L246" s="79">
        <v>0</v>
      </c>
    </row>
    <row r="247" spans="1:12" ht="27.75" hidden="1" customHeight="1">
      <c r="A247" s="71">
        <v>3</v>
      </c>
      <c r="B247" s="72">
        <v>2</v>
      </c>
      <c r="C247" s="72">
        <v>1</v>
      </c>
      <c r="D247" s="72">
        <v>3</v>
      </c>
      <c r="E247" s="72">
        <v>1</v>
      </c>
      <c r="F247" s="74">
        <v>2</v>
      </c>
      <c r="G247" s="73" t="s">
        <v>187</v>
      </c>
      <c r="H247" s="59">
        <v>218</v>
      </c>
      <c r="I247" s="123">
        <v>0</v>
      </c>
      <c r="J247" s="120">
        <v>0</v>
      </c>
      <c r="K247" s="123">
        <v>0</v>
      </c>
      <c r="L247" s="123">
        <v>0</v>
      </c>
    </row>
    <row r="248" spans="1:12" ht="12" hidden="1" customHeight="1">
      <c r="A248" s="71">
        <v>3</v>
      </c>
      <c r="B248" s="72">
        <v>2</v>
      </c>
      <c r="C248" s="72">
        <v>1</v>
      </c>
      <c r="D248" s="72">
        <v>4</v>
      </c>
      <c r="E248" s="72"/>
      <c r="F248" s="74"/>
      <c r="G248" s="73" t="s">
        <v>188</v>
      </c>
      <c r="H248" s="59">
        <v>219</v>
      </c>
      <c r="I248" s="60">
        <f>I249</f>
        <v>0</v>
      </c>
      <c r="J248" s="61">
        <f>J249</f>
        <v>0</v>
      </c>
      <c r="K248" s="60">
        <f>K249</f>
        <v>0</v>
      </c>
      <c r="L248" s="61">
        <f>L249</f>
        <v>0</v>
      </c>
    </row>
    <row r="249" spans="1:12" ht="14.25" hidden="1" customHeight="1">
      <c r="A249" s="66">
        <v>3</v>
      </c>
      <c r="B249" s="64">
        <v>2</v>
      </c>
      <c r="C249" s="64">
        <v>1</v>
      </c>
      <c r="D249" s="64">
        <v>4</v>
      </c>
      <c r="E249" s="64">
        <v>1</v>
      </c>
      <c r="F249" s="67"/>
      <c r="G249" s="65" t="s">
        <v>188</v>
      </c>
      <c r="H249" s="59">
        <v>220</v>
      </c>
      <c r="I249" s="82">
        <f>SUM(I250:I251)</f>
        <v>0</v>
      </c>
      <c r="J249" s="104">
        <f>SUM(J250:J251)</f>
        <v>0</v>
      </c>
      <c r="K249" s="83">
        <f>SUM(K250:K251)</f>
        <v>0</v>
      </c>
      <c r="L249" s="83">
        <f>SUM(L250:L251)</f>
        <v>0</v>
      </c>
    </row>
    <row r="250" spans="1:12" ht="25.5" hidden="1" customHeight="1">
      <c r="A250" s="71">
        <v>3</v>
      </c>
      <c r="B250" s="72">
        <v>2</v>
      </c>
      <c r="C250" s="72">
        <v>1</v>
      </c>
      <c r="D250" s="72">
        <v>4</v>
      </c>
      <c r="E250" s="72">
        <v>1</v>
      </c>
      <c r="F250" s="74">
        <v>1</v>
      </c>
      <c r="G250" s="73" t="s">
        <v>189</v>
      </c>
      <c r="H250" s="59">
        <v>221</v>
      </c>
      <c r="I250" s="79">
        <v>0</v>
      </c>
      <c r="J250" s="79">
        <v>0</v>
      </c>
      <c r="K250" s="79">
        <v>0</v>
      </c>
      <c r="L250" s="79">
        <v>0</v>
      </c>
    </row>
    <row r="251" spans="1:12" ht="18.75" hidden="1" customHeight="1">
      <c r="A251" s="71">
        <v>3</v>
      </c>
      <c r="B251" s="72">
        <v>2</v>
      </c>
      <c r="C251" s="72">
        <v>1</v>
      </c>
      <c r="D251" s="72">
        <v>4</v>
      </c>
      <c r="E251" s="72">
        <v>1</v>
      </c>
      <c r="F251" s="74">
        <v>2</v>
      </c>
      <c r="G251" s="73" t="s">
        <v>190</v>
      </c>
      <c r="H251" s="59">
        <v>222</v>
      </c>
      <c r="I251" s="79">
        <v>0</v>
      </c>
      <c r="J251" s="79">
        <v>0</v>
      </c>
      <c r="K251" s="79">
        <v>0</v>
      </c>
      <c r="L251" s="79">
        <v>0</v>
      </c>
    </row>
    <row r="252" spans="1:12" hidden="1">
      <c r="A252" s="71">
        <v>3</v>
      </c>
      <c r="B252" s="72">
        <v>2</v>
      </c>
      <c r="C252" s="72">
        <v>1</v>
      </c>
      <c r="D252" s="72">
        <v>5</v>
      </c>
      <c r="E252" s="72"/>
      <c r="F252" s="74"/>
      <c r="G252" s="73" t="s">
        <v>191</v>
      </c>
      <c r="H252" s="59">
        <v>223</v>
      </c>
      <c r="I252" s="60">
        <f t="shared" ref="I252:L253" si="24">I253</f>
        <v>0</v>
      </c>
      <c r="J252" s="102">
        <f t="shared" si="24"/>
        <v>0</v>
      </c>
      <c r="K252" s="61">
        <f t="shared" si="24"/>
        <v>0</v>
      </c>
      <c r="L252" s="61">
        <f t="shared" si="24"/>
        <v>0</v>
      </c>
    </row>
    <row r="253" spans="1:12" ht="16.5" hidden="1" customHeight="1">
      <c r="A253" s="71">
        <v>3</v>
      </c>
      <c r="B253" s="72">
        <v>2</v>
      </c>
      <c r="C253" s="72">
        <v>1</v>
      </c>
      <c r="D253" s="72">
        <v>5</v>
      </c>
      <c r="E253" s="72">
        <v>1</v>
      </c>
      <c r="F253" s="74"/>
      <c r="G253" s="73" t="s">
        <v>191</v>
      </c>
      <c r="H253" s="59">
        <v>224</v>
      </c>
      <c r="I253" s="61">
        <f t="shared" si="24"/>
        <v>0</v>
      </c>
      <c r="J253" s="102">
        <f t="shared" si="24"/>
        <v>0</v>
      </c>
      <c r="K253" s="61">
        <f t="shared" si="24"/>
        <v>0</v>
      </c>
      <c r="L253" s="61">
        <f t="shared" si="24"/>
        <v>0</v>
      </c>
    </row>
    <row r="254" spans="1:12" hidden="1">
      <c r="A254" s="93">
        <v>3</v>
      </c>
      <c r="B254" s="94">
        <v>2</v>
      </c>
      <c r="C254" s="94">
        <v>1</v>
      </c>
      <c r="D254" s="94">
        <v>5</v>
      </c>
      <c r="E254" s="94">
        <v>1</v>
      </c>
      <c r="F254" s="95">
        <v>1</v>
      </c>
      <c r="G254" s="73" t="s">
        <v>191</v>
      </c>
      <c r="H254" s="59">
        <v>225</v>
      </c>
      <c r="I254" s="123">
        <v>0</v>
      </c>
      <c r="J254" s="123">
        <v>0</v>
      </c>
      <c r="K254" s="123">
        <v>0</v>
      </c>
      <c r="L254" s="123">
        <v>0</v>
      </c>
    </row>
    <row r="255" spans="1:12" hidden="1">
      <c r="A255" s="71">
        <v>3</v>
      </c>
      <c r="B255" s="72">
        <v>2</v>
      </c>
      <c r="C255" s="72">
        <v>1</v>
      </c>
      <c r="D255" s="72">
        <v>6</v>
      </c>
      <c r="E255" s="72"/>
      <c r="F255" s="74"/>
      <c r="G255" s="73" t="s">
        <v>192</v>
      </c>
      <c r="H255" s="59">
        <v>226</v>
      </c>
      <c r="I255" s="60">
        <f t="shared" ref="I255:L256" si="25">I256</f>
        <v>0</v>
      </c>
      <c r="J255" s="102">
        <f t="shared" si="25"/>
        <v>0</v>
      </c>
      <c r="K255" s="61">
        <f t="shared" si="25"/>
        <v>0</v>
      </c>
      <c r="L255" s="61">
        <f t="shared" si="25"/>
        <v>0</v>
      </c>
    </row>
    <row r="256" spans="1:12" hidden="1">
      <c r="A256" s="71">
        <v>3</v>
      </c>
      <c r="B256" s="71">
        <v>2</v>
      </c>
      <c r="C256" s="72">
        <v>1</v>
      </c>
      <c r="D256" s="72">
        <v>6</v>
      </c>
      <c r="E256" s="72">
        <v>1</v>
      </c>
      <c r="F256" s="74"/>
      <c r="G256" s="73" t="s">
        <v>192</v>
      </c>
      <c r="H256" s="59">
        <v>227</v>
      </c>
      <c r="I256" s="60">
        <f t="shared" si="25"/>
        <v>0</v>
      </c>
      <c r="J256" s="102">
        <f t="shared" si="25"/>
        <v>0</v>
      </c>
      <c r="K256" s="61">
        <f t="shared" si="25"/>
        <v>0</v>
      </c>
      <c r="L256" s="61">
        <f t="shared" si="25"/>
        <v>0</v>
      </c>
    </row>
    <row r="257" spans="1:12" ht="15.75" hidden="1" customHeight="1">
      <c r="A257" s="66">
        <v>3</v>
      </c>
      <c r="B257" s="66">
        <v>2</v>
      </c>
      <c r="C257" s="72">
        <v>1</v>
      </c>
      <c r="D257" s="72">
        <v>6</v>
      </c>
      <c r="E257" s="72">
        <v>1</v>
      </c>
      <c r="F257" s="74">
        <v>1</v>
      </c>
      <c r="G257" s="73" t="s">
        <v>192</v>
      </c>
      <c r="H257" s="59">
        <v>228</v>
      </c>
      <c r="I257" s="123">
        <v>0</v>
      </c>
      <c r="J257" s="123">
        <v>0</v>
      </c>
      <c r="K257" s="123">
        <v>0</v>
      </c>
      <c r="L257" s="123">
        <v>0</v>
      </c>
    </row>
    <row r="258" spans="1:12" ht="13.5" hidden="1" customHeight="1">
      <c r="A258" s="71">
        <v>3</v>
      </c>
      <c r="B258" s="71">
        <v>2</v>
      </c>
      <c r="C258" s="72">
        <v>1</v>
      </c>
      <c r="D258" s="72">
        <v>7</v>
      </c>
      <c r="E258" s="72"/>
      <c r="F258" s="74"/>
      <c r="G258" s="73" t="s">
        <v>193</v>
      </c>
      <c r="H258" s="59">
        <v>229</v>
      </c>
      <c r="I258" s="60">
        <f>I259</f>
        <v>0</v>
      </c>
      <c r="J258" s="102">
        <f>J259</f>
        <v>0</v>
      </c>
      <c r="K258" s="61">
        <f>K259</f>
        <v>0</v>
      </c>
      <c r="L258" s="61">
        <f>L259</f>
        <v>0</v>
      </c>
    </row>
    <row r="259" spans="1:12" hidden="1">
      <c r="A259" s="71">
        <v>3</v>
      </c>
      <c r="B259" s="72">
        <v>2</v>
      </c>
      <c r="C259" s="72">
        <v>1</v>
      </c>
      <c r="D259" s="72">
        <v>7</v>
      </c>
      <c r="E259" s="72">
        <v>1</v>
      </c>
      <c r="F259" s="74"/>
      <c r="G259" s="73" t="s">
        <v>193</v>
      </c>
      <c r="H259" s="59">
        <v>230</v>
      </c>
      <c r="I259" s="60">
        <f>I260+I261</f>
        <v>0</v>
      </c>
      <c r="J259" s="60">
        <f>J260+J261</f>
        <v>0</v>
      </c>
      <c r="K259" s="60">
        <f>K260+K261</f>
        <v>0</v>
      </c>
      <c r="L259" s="60">
        <f>L260+L261</f>
        <v>0</v>
      </c>
    </row>
    <row r="260" spans="1:12" ht="27" hidden="1" customHeight="1">
      <c r="A260" s="71">
        <v>3</v>
      </c>
      <c r="B260" s="72">
        <v>2</v>
      </c>
      <c r="C260" s="72">
        <v>1</v>
      </c>
      <c r="D260" s="72">
        <v>7</v>
      </c>
      <c r="E260" s="72">
        <v>1</v>
      </c>
      <c r="F260" s="74">
        <v>1</v>
      </c>
      <c r="G260" s="73" t="s">
        <v>194</v>
      </c>
      <c r="H260" s="59">
        <v>231</v>
      </c>
      <c r="I260" s="78">
        <v>0</v>
      </c>
      <c r="J260" s="79">
        <v>0</v>
      </c>
      <c r="K260" s="79">
        <v>0</v>
      </c>
      <c r="L260" s="79">
        <v>0</v>
      </c>
    </row>
    <row r="261" spans="1:12" ht="24.75" hidden="1" customHeight="1">
      <c r="A261" s="71">
        <v>3</v>
      </c>
      <c r="B261" s="72">
        <v>2</v>
      </c>
      <c r="C261" s="72">
        <v>1</v>
      </c>
      <c r="D261" s="72">
        <v>7</v>
      </c>
      <c r="E261" s="72">
        <v>1</v>
      </c>
      <c r="F261" s="74">
        <v>2</v>
      </c>
      <c r="G261" s="73" t="s">
        <v>195</v>
      </c>
      <c r="H261" s="59">
        <v>232</v>
      </c>
      <c r="I261" s="79">
        <v>0</v>
      </c>
      <c r="J261" s="79">
        <v>0</v>
      </c>
      <c r="K261" s="79">
        <v>0</v>
      </c>
      <c r="L261" s="79">
        <v>0</v>
      </c>
    </row>
    <row r="262" spans="1:12" ht="38.25" hidden="1" customHeight="1">
      <c r="A262" s="71">
        <v>3</v>
      </c>
      <c r="B262" s="72">
        <v>2</v>
      </c>
      <c r="C262" s="72">
        <v>2</v>
      </c>
      <c r="D262" s="130"/>
      <c r="E262" s="130"/>
      <c r="F262" s="131"/>
      <c r="G262" s="73" t="s">
        <v>196</v>
      </c>
      <c r="H262" s="59">
        <v>233</v>
      </c>
      <c r="I262" s="60">
        <f>SUM(I263+I272+I276+I280+I284+I287+I290)</f>
        <v>0</v>
      </c>
      <c r="J262" s="102">
        <f>SUM(J263+J272+J276+J280+J284+J287+J290)</f>
        <v>0</v>
      </c>
      <c r="K262" s="61">
        <f>SUM(K263+K272+K276+K280+K284+K287+K290)</f>
        <v>0</v>
      </c>
      <c r="L262" s="61">
        <f>SUM(L263+L272+L276+L280+L284+L287+L290)</f>
        <v>0</v>
      </c>
    </row>
    <row r="263" spans="1:12" hidden="1">
      <c r="A263" s="71">
        <v>3</v>
      </c>
      <c r="B263" s="72">
        <v>2</v>
      </c>
      <c r="C263" s="72">
        <v>2</v>
      </c>
      <c r="D263" s="72">
        <v>1</v>
      </c>
      <c r="E263" s="72"/>
      <c r="F263" s="74"/>
      <c r="G263" s="73" t="s">
        <v>197</v>
      </c>
      <c r="H263" s="59">
        <v>234</v>
      </c>
      <c r="I263" s="60">
        <f>I264</f>
        <v>0</v>
      </c>
      <c r="J263" s="60">
        <f>J264</f>
        <v>0</v>
      </c>
      <c r="K263" s="60">
        <f>K264</f>
        <v>0</v>
      </c>
      <c r="L263" s="60">
        <f>L264</f>
        <v>0</v>
      </c>
    </row>
    <row r="264" spans="1:12" hidden="1">
      <c r="A264" s="76">
        <v>3</v>
      </c>
      <c r="B264" s="71">
        <v>2</v>
      </c>
      <c r="C264" s="72">
        <v>2</v>
      </c>
      <c r="D264" s="72">
        <v>1</v>
      </c>
      <c r="E264" s="72">
        <v>1</v>
      </c>
      <c r="F264" s="74"/>
      <c r="G264" s="73" t="s">
        <v>175</v>
      </c>
      <c r="H264" s="59">
        <v>235</v>
      </c>
      <c r="I264" s="60">
        <f>SUM(I265)</f>
        <v>0</v>
      </c>
      <c r="J264" s="60">
        <f>SUM(J265)</f>
        <v>0</v>
      </c>
      <c r="K264" s="60">
        <f>SUM(K265)</f>
        <v>0</v>
      </c>
      <c r="L264" s="60">
        <f>SUM(L265)</f>
        <v>0</v>
      </c>
    </row>
    <row r="265" spans="1:12" hidden="1">
      <c r="A265" s="76">
        <v>3</v>
      </c>
      <c r="B265" s="71">
        <v>2</v>
      </c>
      <c r="C265" s="72">
        <v>2</v>
      </c>
      <c r="D265" s="72">
        <v>1</v>
      </c>
      <c r="E265" s="72">
        <v>1</v>
      </c>
      <c r="F265" s="74">
        <v>1</v>
      </c>
      <c r="G265" s="73" t="s">
        <v>175</v>
      </c>
      <c r="H265" s="59">
        <v>236</v>
      </c>
      <c r="I265" s="79">
        <v>0</v>
      </c>
      <c r="J265" s="79">
        <v>0</v>
      </c>
      <c r="K265" s="79">
        <v>0</v>
      </c>
      <c r="L265" s="79">
        <v>0</v>
      </c>
    </row>
    <row r="266" spans="1:12" ht="15" hidden="1" customHeight="1">
      <c r="A266" s="76">
        <v>3</v>
      </c>
      <c r="B266" s="71">
        <v>2</v>
      </c>
      <c r="C266" s="72">
        <v>2</v>
      </c>
      <c r="D266" s="72">
        <v>1</v>
      </c>
      <c r="E266" s="72">
        <v>2</v>
      </c>
      <c r="F266" s="74"/>
      <c r="G266" s="73" t="s">
        <v>198</v>
      </c>
      <c r="H266" s="59">
        <v>237</v>
      </c>
      <c r="I266" s="60">
        <f>SUM(I267:I268)</f>
        <v>0</v>
      </c>
      <c r="J266" s="60">
        <f>SUM(J267:J268)</f>
        <v>0</v>
      </c>
      <c r="K266" s="60">
        <f>SUM(K267:K268)</f>
        <v>0</v>
      </c>
      <c r="L266" s="60">
        <f>SUM(L267:L268)</f>
        <v>0</v>
      </c>
    </row>
    <row r="267" spans="1:12" ht="15" hidden="1" customHeight="1">
      <c r="A267" s="76">
        <v>3</v>
      </c>
      <c r="B267" s="71">
        <v>2</v>
      </c>
      <c r="C267" s="72">
        <v>2</v>
      </c>
      <c r="D267" s="72">
        <v>1</v>
      </c>
      <c r="E267" s="72">
        <v>2</v>
      </c>
      <c r="F267" s="74">
        <v>1</v>
      </c>
      <c r="G267" s="73" t="s">
        <v>177</v>
      </c>
      <c r="H267" s="59">
        <v>238</v>
      </c>
      <c r="I267" s="79">
        <v>0</v>
      </c>
      <c r="J267" s="78">
        <v>0</v>
      </c>
      <c r="K267" s="79">
        <v>0</v>
      </c>
      <c r="L267" s="79">
        <v>0</v>
      </c>
    </row>
    <row r="268" spans="1:12" ht="15" hidden="1" customHeight="1">
      <c r="A268" s="76">
        <v>3</v>
      </c>
      <c r="B268" s="71">
        <v>2</v>
      </c>
      <c r="C268" s="72">
        <v>2</v>
      </c>
      <c r="D268" s="72">
        <v>1</v>
      </c>
      <c r="E268" s="72">
        <v>2</v>
      </c>
      <c r="F268" s="74">
        <v>2</v>
      </c>
      <c r="G268" s="73" t="s">
        <v>178</v>
      </c>
      <c r="H268" s="59">
        <v>239</v>
      </c>
      <c r="I268" s="79">
        <v>0</v>
      </c>
      <c r="J268" s="78">
        <v>0</v>
      </c>
      <c r="K268" s="79">
        <v>0</v>
      </c>
      <c r="L268" s="79">
        <v>0</v>
      </c>
    </row>
    <row r="269" spans="1:12" ht="15" hidden="1" customHeight="1">
      <c r="A269" s="76">
        <v>3</v>
      </c>
      <c r="B269" s="71">
        <v>2</v>
      </c>
      <c r="C269" s="72">
        <v>2</v>
      </c>
      <c r="D269" s="72">
        <v>1</v>
      </c>
      <c r="E269" s="72">
        <v>3</v>
      </c>
      <c r="F269" s="74"/>
      <c r="G269" s="73" t="s">
        <v>179</v>
      </c>
      <c r="H269" s="59">
        <v>240</v>
      </c>
      <c r="I269" s="60">
        <f>SUM(I270:I271)</f>
        <v>0</v>
      </c>
      <c r="J269" s="60">
        <f>SUM(J270:J271)</f>
        <v>0</v>
      </c>
      <c r="K269" s="60">
        <f>SUM(K270:K271)</f>
        <v>0</v>
      </c>
      <c r="L269" s="60">
        <f>SUM(L270:L271)</f>
        <v>0</v>
      </c>
    </row>
    <row r="270" spans="1:12" ht="15" hidden="1" customHeight="1">
      <c r="A270" s="76">
        <v>3</v>
      </c>
      <c r="B270" s="71">
        <v>2</v>
      </c>
      <c r="C270" s="72">
        <v>2</v>
      </c>
      <c r="D270" s="72">
        <v>1</v>
      </c>
      <c r="E270" s="72">
        <v>3</v>
      </c>
      <c r="F270" s="74">
        <v>1</v>
      </c>
      <c r="G270" s="73" t="s">
        <v>180</v>
      </c>
      <c r="H270" s="59">
        <v>241</v>
      </c>
      <c r="I270" s="79">
        <v>0</v>
      </c>
      <c r="J270" s="78">
        <v>0</v>
      </c>
      <c r="K270" s="79">
        <v>0</v>
      </c>
      <c r="L270" s="79">
        <v>0</v>
      </c>
    </row>
    <row r="271" spans="1:12" ht="15" hidden="1" customHeight="1">
      <c r="A271" s="76">
        <v>3</v>
      </c>
      <c r="B271" s="71">
        <v>2</v>
      </c>
      <c r="C271" s="72">
        <v>2</v>
      </c>
      <c r="D271" s="72">
        <v>1</v>
      </c>
      <c r="E271" s="72">
        <v>3</v>
      </c>
      <c r="F271" s="74">
        <v>2</v>
      </c>
      <c r="G271" s="73" t="s">
        <v>199</v>
      </c>
      <c r="H271" s="59">
        <v>242</v>
      </c>
      <c r="I271" s="79">
        <v>0</v>
      </c>
      <c r="J271" s="78">
        <v>0</v>
      </c>
      <c r="K271" s="79">
        <v>0</v>
      </c>
      <c r="L271" s="79">
        <v>0</v>
      </c>
    </row>
    <row r="272" spans="1:12" ht="25.5" hidden="1" customHeight="1">
      <c r="A272" s="76">
        <v>3</v>
      </c>
      <c r="B272" s="71">
        <v>2</v>
      </c>
      <c r="C272" s="72">
        <v>2</v>
      </c>
      <c r="D272" s="72">
        <v>2</v>
      </c>
      <c r="E272" s="72"/>
      <c r="F272" s="74"/>
      <c r="G272" s="73" t="s">
        <v>200</v>
      </c>
      <c r="H272" s="59">
        <v>243</v>
      </c>
      <c r="I272" s="60">
        <f>I273</f>
        <v>0</v>
      </c>
      <c r="J272" s="61">
        <f>J273</f>
        <v>0</v>
      </c>
      <c r="K272" s="60">
        <f>K273</f>
        <v>0</v>
      </c>
      <c r="L272" s="61">
        <f>L273</f>
        <v>0</v>
      </c>
    </row>
    <row r="273" spans="1:12" ht="20.25" hidden="1" customHeight="1">
      <c r="A273" s="71">
        <v>3</v>
      </c>
      <c r="B273" s="72">
        <v>2</v>
      </c>
      <c r="C273" s="64">
        <v>2</v>
      </c>
      <c r="D273" s="64">
        <v>2</v>
      </c>
      <c r="E273" s="64">
        <v>1</v>
      </c>
      <c r="F273" s="67"/>
      <c r="G273" s="73" t="s">
        <v>200</v>
      </c>
      <c r="H273" s="59">
        <v>244</v>
      </c>
      <c r="I273" s="82">
        <f>SUM(I274:I275)</f>
        <v>0</v>
      </c>
      <c r="J273" s="104">
        <f>SUM(J274:J275)</f>
        <v>0</v>
      </c>
      <c r="K273" s="83">
        <f>SUM(K274:K275)</f>
        <v>0</v>
      </c>
      <c r="L273" s="83">
        <f>SUM(L274:L275)</f>
        <v>0</v>
      </c>
    </row>
    <row r="274" spans="1:12" ht="25.5" hidden="1" customHeight="1">
      <c r="A274" s="71">
        <v>3</v>
      </c>
      <c r="B274" s="72">
        <v>2</v>
      </c>
      <c r="C274" s="72">
        <v>2</v>
      </c>
      <c r="D274" s="72">
        <v>2</v>
      </c>
      <c r="E274" s="72">
        <v>1</v>
      </c>
      <c r="F274" s="74">
        <v>1</v>
      </c>
      <c r="G274" s="73" t="s">
        <v>201</v>
      </c>
      <c r="H274" s="59">
        <v>245</v>
      </c>
      <c r="I274" s="79">
        <v>0</v>
      </c>
      <c r="J274" s="79">
        <v>0</v>
      </c>
      <c r="K274" s="79">
        <v>0</v>
      </c>
      <c r="L274" s="79">
        <v>0</v>
      </c>
    </row>
    <row r="275" spans="1:12" ht="25.5" hidden="1" customHeight="1">
      <c r="A275" s="71">
        <v>3</v>
      </c>
      <c r="B275" s="72">
        <v>2</v>
      </c>
      <c r="C275" s="72">
        <v>2</v>
      </c>
      <c r="D275" s="72">
        <v>2</v>
      </c>
      <c r="E275" s="72">
        <v>1</v>
      </c>
      <c r="F275" s="74">
        <v>2</v>
      </c>
      <c r="G275" s="76" t="s">
        <v>202</v>
      </c>
      <c r="H275" s="59">
        <v>246</v>
      </c>
      <c r="I275" s="79">
        <v>0</v>
      </c>
      <c r="J275" s="79">
        <v>0</v>
      </c>
      <c r="K275" s="79">
        <v>0</v>
      </c>
      <c r="L275" s="79">
        <v>0</v>
      </c>
    </row>
    <row r="276" spans="1:12" ht="25.5" hidden="1" customHeight="1">
      <c r="A276" s="71">
        <v>3</v>
      </c>
      <c r="B276" s="72">
        <v>2</v>
      </c>
      <c r="C276" s="72">
        <v>2</v>
      </c>
      <c r="D276" s="72">
        <v>3</v>
      </c>
      <c r="E276" s="72"/>
      <c r="F276" s="74"/>
      <c r="G276" s="73" t="s">
        <v>203</v>
      </c>
      <c r="H276" s="59">
        <v>247</v>
      </c>
      <c r="I276" s="60">
        <f>I277</f>
        <v>0</v>
      </c>
      <c r="J276" s="102">
        <f>J277</f>
        <v>0</v>
      </c>
      <c r="K276" s="61">
        <f>K277</f>
        <v>0</v>
      </c>
      <c r="L276" s="61">
        <f>L277</f>
        <v>0</v>
      </c>
    </row>
    <row r="277" spans="1:12" ht="30" hidden="1" customHeight="1">
      <c r="A277" s="66">
        <v>3</v>
      </c>
      <c r="B277" s="72">
        <v>2</v>
      </c>
      <c r="C277" s="72">
        <v>2</v>
      </c>
      <c r="D277" s="72">
        <v>3</v>
      </c>
      <c r="E277" s="72">
        <v>1</v>
      </c>
      <c r="F277" s="74"/>
      <c r="G277" s="73" t="s">
        <v>203</v>
      </c>
      <c r="H277" s="59">
        <v>248</v>
      </c>
      <c r="I277" s="60">
        <f>I278+I279</f>
        <v>0</v>
      </c>
      <c r="J277" s="60">
        <f>J278+J279</f>
        <v>0</v>
      </c>
      <c r="K277" s="60">
        <f>K278+K279</f>
        <v>0</v>
      </c>
      <c r="L277" s="60">
        <f>L278+L279</f>
        <v>0</v>
      </c>
    </row>
    <row r="278" spans="1:12" ht="31.5" hidden="1" customHeight="1">
      <c r="A278" s="66">
        <v>3</v>
      </c>
      <c r="B278" s="72">
        <v>2</v>
      </c>
      <c r="C278" s="72">
        <v>2</v>
      </c>
      <c r="D278" s="72">
        <v>3</v>
      </c>
      <c r="E278" s="72">
        <v>1</v>
      </c>
      <c r="F278" s="74">
        <v>1</v>
      </c>
      <c r="G278" s="73" t="s">
        <v>204</v>
      </c>
      <c r="H278" s="59">
        <v>249</v>
      </c>
      <c r="I278" s="79">
        <v>0</v>
      </c>
      <c r="J278" s="79">
        <v>0</v>
      </c>
      <c r="K278" s="79">
        <v>0</v>
      </c>
      <c r="L278" s="79">
        <v>0</v>
      </c>
    </row>
    <row r="279" spans="1:12" ht="25.5" hidden="1" customHeight="1">
      <c r="A279" s="66">
        <v>3</v>
      </c>
      <c r="B279" s="72">
        <v>2</v>
      </c>
      <c r="C279" s="72">
        <v>2</v>
      </c>
      <c r="D279" s="72">
        <v>3</v>
      </c>
      <c r="E279" s="72">
        <v>1</v>
      </c>
      <c r="F279" s="74">
        <v>2</v>
      </c>
      <c r="G279" s="73" t="s">
        <v>205</v>
      </c>
      <c r="H279" s="59">
        <v>250</v>
      </c>
      <c r="I279" s="79">
        <v>0</v>
      </c>
      <c r="J279" s="79">
        <v>0</v>
      </c>
      <c r="K279" s="79">
        <v>0</v>
      </c>
      <c r="L279" s="79">
        <v>0</v>
      </c>
    </row>
    <row r="280" spans="1:12" ht="22.5" hidden="1" customHeight="1">
      <c r="A280" s="71">
        <v>3</v>
      </c>
      <c r="B280" s="72">
        <v>2</v>
      </c>
      <c r="C280" s="72">
        <v>2</v>
      </c>
      <c r="D280" s="72">
        <v>4</v>
      </c>
      <c r="E280" s="72"/>
      <c r="F280" s="74"/>
      <c r="G280" s="73" t="s">
        <v>206</v>
      </c>
      <c r="H280" s="59">
        <v>251</v>
      </c>
      <c r="I280" s="60">
        <f>I281</f>
        <v>0</v>
      </c>
      <c r="J280" s="102">
        <f>J281</f>
        <v>0</v>
      </c>
      <c r="K280" s="61">
        <f>K281</f>
        <v>0</v>
      </c>
      <c r="L280" s="61">
        <f>L281</f>
        <v>0</v>
      </c>
    </row>
    <row r="281" spans="1:12" hidden="1">
      <c r="A281" s="71">
        <v>3</v>
      </c>
      <c r="B281" s="72">
        <v>2</v>
      </c>
      <c r="C281" s="72">
        <v>2</v>
      </c>
      <c r="D281" s="72">
        <v>4</v>
      </c>
      <c r="E281" s="72">
        <v>1</v>
      </c>
      <c r="F281" s="74"/>
      <c r="G281" s="73" t="s">
        <v>206</v>
      </c>
      <c r="H281" s="59">
        <v>252</v>
      </c>
      <c r="I281" s="60">
        <f>SUM(I282:I283)</f>
        <v>0</v>
      </c>
      <c r="J281" s="102">
        <f>SUM(J282:J283)</f>
        <v>0</v>
      </c>
      <c r="K281" s="61">
        <f>SUM(K282:K283)</f>
        <v>0</v>
      </c>
      <c r="L281" s="61">
        <f>SUM(L282:L283)</f>
        <v>0</v>
      </c>
    </row>
    <row r="282" spans="1:12" ht="30.75" hidden="1" customHeight="1">
      <c r="A282" s="71">
        <v>3</v>
      </c>
      <c r="B282" s="72">
        <v>2</v>
      </c>
      <c r="C282" s="72">
        <v>2</v>
      </c>
      <c r="D282" s="72">
        <v>4</v>
      </c>
      <c r="E282" s="72">
        <v>1</v>
      </c>
      <c r="F282" s="74">
        <v>1</v>
      </c>
      <c r="G282" s="73" t="s">
        <v>207</v>
      </c>
      <c r="H282" s="59">
        <v>253</v>
      </c>
      <c r="I282" s="79">
        <v>0</v>
      </c>
      <c r="J282" s="79">
        <v>0</v>
      </c>
      <c r="K282" s="79">
        <v>0</v>
      </c>
      <c r="L282" s="79">
        <v>0</v>
      </c>
    </row>
    <row r="283" spans="1:12" ht="27.75" hidden="1" customHeight="1">
      <c r="A283" s="66">
        <v>3</v>
      </c>
      <c r="B283" s="64">
        <v>2</v>
      </c>
      <c r="C283" s="64">
        <v>2</v>
      </c>
      <c r="D283" s="64">
        <v>4</v>
      </c>
      <c r="E283" s="64">
        <v>1</v>
      </c>
      <c r="F283" s="67">
        <v>2</v>
      </c>
      <c r="G283" s="76" t="s">
        <v>208</v>
      </c>
      <c r="H283" s="59">
        <v>254</v>
      </c>
      <c r="I283" s="79">
        <v>0</v>
      </c>
      <c r="J283" s="79">
        <v>0</v>
      </c>
      <c r="K283" s="79">
        <v>0</v>
      </c>
      <c r="L283" s="79">
        <v>0</v>
      </c>
    </row>
    <row r="284" spans="1:12" ht="14.25" hidden="1" customHeight="1">
      <c r="A284" s="71">
        <v>3</v>
      </c>
      <c r="B284" s="72">
        <v>2</v>
      </c>
      <c r="C284" s="72">
        <v>2</v>
      </c>
      <c r="D284" s="72">
        <v>5</v>
      </c>
      <c r="E284" s="72"/>
      <c r="F284" s="74"/>
      <c r="G284" s="73" t="s">
        <v>209</v>
      </c>
      <c r="H284" s="59">
        <v>255</v>
      </c>
      <c r="I284" s="60">
        <f t="shared" ref="I284:L285" si="26">I285</f>
        <v>0</v>
      </c>
      <c r="J284" s="102">
        <f t="shared" si="26"/>
        <v>0</v>
      </c>
      <c r="K284" s="61">
        <f t="shared" si="26"/>
        <v>0</v>
      </c>
      <c r="L284" s="61">
        <f t="shared" si="26"/>
        <v>0</v>
      </c>
    </row>
    <row r="285" spans="1:12" ht="15.75" hidden="1" customHeight="1">
      <c r="A285" s="71">
        <v>3</v>
      </c>
      <c r="B285" s="72">
        <v>2</v>
      </c>
      <c r="C285" s="72">
        <v>2</v>
      </c>
      <c r="D285" s="72">
        <v>5</v>
      </c>
      <c r="E285" s="72">
        <v>1</v>
      </c>
      <c r="F285" s="74"/>
      <c r="G285" s="73" t="s">
        <v>209</v>
      </c>
      <c r="H285" s="59">
        <v>256</v>
      </c>
      <c r="I285" s="60">
        <f t="shared" si="26"/>
        <v>0</v>
      </c>
      <c r="J285" s="102">
        <f t="shared" si="26"/>
        <v>0</v>
      </c>
      <c r="K285" s="61">
        <f t="shared" si="26"/>
        <v>0</v>
      </c>
      <c r="L285" s="61">
        <f t="shared" si="26"/>
        <v>0</v>
      </c>
    </row>
    <row r="286" spans="1:12" ht="15.75" hidden="1" customHeight="1">
      <c r="A286" s="71">
        <v>3</v>
      </c>
      <c r="B286" s="72">
        <v>2</v>
      </c>
      <c r="C286" s="72">
        <v>2</v>
      </c>
      <c r="D286" s="72">
        <v>5</v>
      </c>
      <c r="E286" s="72">
        <v>1</v>
      </c>
      <c r="F286" s="74">
        <v>1</v>
      </c>
      <c r="G286" s="73" t="s">
        <v>209</v>
      </c>
      <c r="H286" s="59">
        <v>257</v>
      </c>
      <c r="I286" s="79">
        <v>0</v>
      </c>
      <c r="J286" s="79">
        <v>0</v>
      </c>
      <c r="K286" s="79">
        <v>0</v>
      </c>
      <c r="L286" s="79">
        <v>0</v>
      </c>
    </row>
    <row r="287" spans="1:12" ht="14.25" hidden="1" customHeight="1">
      <c r="A287" s="71">
        <v>3</v>
      </c>
      <c r="B287" s="72">
        <v>2</v>
      </c>
      <c r="C287" s="72">
        <v>2</v>
      </c>
      <c r="D287" s="72">
        <v>6</v>
      </c>
      <c r="E287" s="72"/>
      <c r="F287" s="74"/>
      <c r="G287" s="73" t="s">
        <v>192</v>
      </c>
      <c r="H287" s="59">
        <v>258</v>
      </c>
      <c r="I287" s="60">
        <f t="shared" ref="I287:L288" si="27">I288</f>
        <v>0</v>
      </c>
      <c r="J287" s="132">
        <f t="shared" si="27"/>
        <v>0</v>
      </c>
      <c r="K287" s="61">
        <f t="shared" si="27"/>
        <v>0</v>
      </c>
      <c r="L287" s="61">
        <f t="shared" si="27"/>
        <v>0</v>
      </c>
    </row>
    <row r="288" spans="1:12" ht="15" hidden="1" customHeight="1">
      <c r="A288" s="71">
        <v>3</v>
      </c>
      <c r="B288" s="72">
        <v>2</v>
      </c>
      <c r="C288" s="72">
        <v>2</v>
      </c>
      <c r="D288" s="72">
        <v>6</v>
      </c>
      <c r="E288" s="72">
        <v>1</v>
      </c>
      <c r="F288" s="74"/>
      <c r="G288" s="73" t="s">
        <v>192</v>
      </c>
      <c r="H288" s="59">
        <v>259</v>
      </c>
      <c r="I288" s="60">
        <f t="shared" si="27"/>
        <v>0</v>
      </c>
      <c r="J288" s="132">
        <f t="shared" si="27"/>
        <v>0</v>
      </c>
      <c r="K288" s="61">
        <f t="shared" si="27"/>
        <v>0</v>
      </c>
      <c r="L288" s="61">
        <f t="shared" si="27"/>
        <v>0</v>
      </c>
    </row>
    <row r="289" spans="1:12" ht="15" hidden="1" customHeight="1">
      <c r="A289" s="71">
        <v>3</v>
      </c>
      <c r="B289" s="94">
        <v>2</v>
      </c>
      <c r="C289" s="94">
        <v>2</v>
      </c>
      <c r="D289" s="72">
        <v>6</v>
      </c>
      <c r="E289" s="94">
        <v>1</v>
      </c>
      <c r="F289" s="95">
        <v>1</v>
      </c>
      <c r="G289" s="96" t="s">
        <v>192</v>
      </c>
      <c r="H289" s="59">
        <v>260</v>
      </c>
      <c r="I289" s="79">
        <v>0</v>
      </c>
      <c r="J289" s="79">
        <v>0</v>
      </c>
      <c r="K289" s="79">
        <v>0</v>
      </c>
      <c r="L289" s="79">
        <v>0</v>
      </c>
    </row>
    <row r="290" spans="1:12" ht="14.25" hidden="1" customHeight="1">
      <c r="A290" s="76">
        <v>3</v>
      </c>
      <c r="B290" s="71">
        <v>2</v>
      </c>
      <c r="C290" s="72">
        <v>2</v>
      </c>
      <c r="D290" s="72">
        <v>7</v>
      </c>
      <c r="E290" s="72"/>
      <c r="F290" s="74"/>
      <c r="G290" s="73" t="s">
        <v>193</v>
      </c>
      <c r="H290" s="59">
        <v>261</v>
      </c>
      <c r="I290" s="60">
        <f>I291</f>
        <v>0</v>
      </c>
      <c r="J290" s="132">
        <f>J291</f>
        <v>0</v>
      </c>
      <c r="K290" s="61">
        <f>K291</f>
        <v>0</v>
      </c>
      <c r="L290" s="61">
        <f>L291</f>
        <v>0</v>
      </c>
    </row>
    <row r="291" spans="1:12" ht="15" hidden="1" customHeight="1">
      <c r="A291" s="76">
        <v>3</v>
      </c>
      <c r="B291" s="71">
        <v>2</v>
      </c>
      <c r="C291" s="72">
        <v>2</v>
      </c>
      <c r="D291" s="72">
        <v>7</v>
      </c>
      <c r="E291" s="72">
        <v>1</v>
      </c>
      <c r="F291" s="74"/>
      <c r="G291" s="73" t="s">
        <v>193</v>
      </c>
      <c r="H291" s="59">
        <v>262</v>
      </c>
      <c r="I291" s="60">
        <f>I292+I293</f>
        <v>0</v>
      </c>
      <c r="J291" s="60">
        <f>J292+J293</f>
        <v>0</v>
      </c>
      <c r="K291" s="60">
        <f>K292+K293</f>
        <v>0</v>
      </c>
      <c r="L291" s="60">
        <f>L292+L293</f>
        <v>0</v>
      </c>
    </row>
    <row r="292" spans="1:12" ht="27.75" hidden="1" customHeight="1">
      <c r="A292" s="76">
        <v>3</v>
      </c>
      <c r="B292" s="71">
        <v>2</v>
      </c>
      <c r="C292" s="71">
        <v>2</v>
      </c>
      <c r="D292" s="72">
        <v>7</v>
      </c>
      <c r="E292" s="72">
        <v>1</v>
      </c>
      <c r="F292" s="74">
        <v>1</v>
      </c>
      <c r="G292" s="73" t="s">
        <v>194</v>
      </c>
      <c r="H292" s="59">
        <v>263</v>
      </c>
      <c r="I292" s="79">
        <v>0</v>
      </c>
      <c r="J292" s="79">
        <v>0</v>
      </c>
      <c r="K292" s="79">
        <v>0</v>
      </c>
      <c r="L292" s="79">
        <v>0</v>
      </c>
    </row>
    <row r="293" spans="1:12" ht="25.5" hidden="1" customHeight="1">
      <c r="A293" s="76">
        <v>3</v>
      </c>
      <c r="B293" s="71">
        <v>2</v>
      </c>
      <c r="C293" s="71">
        <v>2</v>
      </c>
      <c r="D293" s="72">
        <v>7</v>
      </c>
      <c r="E293" s="72">
        <v>1</v>
      </c>
      <c r="F293" s="74">
        <v>2</v>
      </c>
      <c r="G293" s="73" t="s">
        <v>195</v>
      </c>
      <c r="H293" s="59">
        <v>264</v>
      </c>
      <c r="I293" s="79">
        <v>0</v>
      </c>
      <c r="J293" s="79">
        <v>0</v>
      </c>
      <c r="K293" s="79">
        <v>0</v>
      </c>
      <c r="L293" s="79">
        <v>0</v>
      </c>
    </row>
    <row r="294" spans="1:12" ht="30" hidden="1" customHeight="1">
      <c r="A294" s="80">
        <v>3</v>
      </c>
      <c r="B294" s="80">
        <v>3</v>
      </c>
      <c r="C294" s="55"/>
      <c r="D294" s="56"/>
      <c r="E294" s="56"/>
      <c r="F294" s="58"/>
      <c r="G294" s="57" t="s">
        <v>210</v>
      </c>
      <c r="H294" s="59">
        <v>265</v>
      </c>
      <c r="I294" s="60">
        <f>SUM(I295+I327)</f>
        <v>0</v>
      </c>
      <c r="J294" s="132">
        <f>SUM(J295+J327)</f>
        <v>0</v>
      </c>
      <c r="K294" s="61">
        <f>SUM(K295+K327)</f>
        <v>0</v>
      </c>
      <c r="L294" s="61">
        <f>SUM(L295+L327)</f>
        <v>0</v>
      </c>
    </row>
    <row r="295" spans="1:12" ht="40.5" hidden="1" customHeight="1">
      <c r="A295" s="76">
        <v>3</v>
      </c>
      <c r="B295" s="76">
        <v>3</v>
      </c>
      <c r="C295" s="71">
        <v>1</v>
      </c>
      <c r="D295" s="72"/>
      <c r="E295" s="72"/>
      <c r="F295" s="74"/>
      <c r="G295" s="73" t="s">
        <v>211</v>
      </c>
      <c r="H295" s="59">
        <v>266</v>
      </c>
      <c r="I295" s="60">
        <f>SUM(I296+I305+I309+I313+I317+I320+I323)</f>
        <v>0</v>
      </c>
      <c r="J295" s="132">
        <f>SUM(J296+J305+J309+J313+J317+J320+J323)</f>
        <v>0</v>
      </c>
      <c r="K295" s="61">
        <f>SUM(K296+K305+K309+K313+K317+K320+K323)</f>
        <v>0</v>
      </c>
      <c r="L295" s="61">
        <f>SUM(L296+L305+L309+L313+L317+L320+L323)</f>
        <v>0</v>
      </c>
    </row>
    <row r="296" spans="1:12" ht="15" hidden="1" customHeight="1">
      <c r="A296" s="76">
        <v>3</v>
      </c>
      <c r="B296" s="76">
        <v>3</v>
      </c>
      <c r="C296" s="71">
        <v>1</v>
      </c>
      <c r="D296" s="72">
        <v>1</v>
      </c>
      <c r="E296" s="72"/>
      <c r="F296" s="74"/>
      <c r="G296" s="73" t="s">
        <v>197</v>
      </c>
      <c r="H296" s="59">
        <v>267</v>
      </c>
      <c r="I296" s="60">
        <f>SUM(I297+I299+I302)</f>
        <v>0</v>
      </c>
      <c r="J296" s="60">
        <f>SUM(J297+J299+J302)</f>
        <v>0</v>
      </c>
      <c r="K296" s="60">
        <f>SUM(K297+K299+K302)</f>
        <v>0</v>
      </c>
      <c r="L296" s="60">
        <f>SUM(L297+L299+L302)</f>
        <v>0</v>
      </c>
    </row>
    <row r="297" spans="1:12" ht="12.75" hidden="1" customHeight="1">
      <c r="A297" s="76">
        <v>3</v>
      </c>
      <c r="B297" s="76">
        <v>3</v>
      </c>
      <c r="C297" s="71">
        <v>1</v>
      </c>
      <c r="D297" s="72">
        <v>1</v>
      </c>
      <c r="E297" s="72">
        <v>1</v>
      </c>
      <c r="F297" s="74"/>
      <c r="G297" s="73" t="s">
        <v>175</v>
      </c>
      <c r="H297" s="59">
        <v>268</v>
      </c>
      <c r="I297" s="60">
        <f>SUM(I298:I298)</f>
        <v>0</v>
      </c>
      <c r="J297" s="132">
        <f>SUM(J298:J298)</f>
        <v>0</v>
      </c>
      <c r="K297" s="61">
        <f>SUM(K298:K298)</f>
        <v>0</v>
      </c>
      <c r="L297" s="61">
        <f>SUM(L298:L298)</f>
        <v>0</v>
      </c>
    </row>
    <row r="298" spans="1:12" ht="15" hidden="1" customHeight="1">
      <c r="A298" s="76">
        <v>3</v>
      </c>
      <c r="B298" s="76">
        <v>3</v>
      </c>
      <c r="C298" s="71">
        <v>1</v>
      </c>
      <c r="D298" s="72">
        <v>1</v>
      </c>
      <c r="E298" s="72">
        <v>1</v>
      </c>
      <c r="F298" s="74">
        <v>1</v>
      </c>
      <c r="G298" s="73" t="s">
        <v>175</v>
      </c>
      <c r="H298" s="59">
        <v>269</v>
      </c>
      <c r="I298" s="79">
        <v>0</v>
      </c>
      <c r="J298" s="79">
        <v>0</v>
      </c>
      <c r="K298" s="79">
        <v>0</v>
      </c>
      <c r="L298" s="79">
        <v>0</v>
      </c>
    </row>
    <row r="299" spans="1:12" ht="14.25" hidden="1" customHeight="1">
      <c r="A299" s="76">
        <v>3</v>
      </c>
      <c r="B299" s="76">
        <v>3</v>
      </c>
      <c r="C299" s="71">
        <v>1</v>
      </c>
      <c r="D299" s="72">
        <v>1</v>
      </c>
      <c r="E299" s="72">
        <v>2</v>
      </c>
      <c r="F299" s="74"/>
      <c r="G299" s="73" t="s">
        <v>198</v>
      </c>
      <c r="H299" s="59">
        <v>270</v>
      </c>
      <c r="I299" s="60">
        <f>SUM(I300:I301)</f>
        <v>0</v>
      </c>
      <c r="J299" s="60">
        <f>SUM(J300:J301)</f>
        <v>0</v>
      </c>
      <c r="K299" s="60">
        <f>SUM(K300:K301)</f>
        <v>0</v>
      </c>
      <c r="L299" s="60">
        <f>SUM(L300:L301)</f>
        <v>0</v>
      </c>
    </row>
    <row r="300" spans="1:12" ht="14.25" hidden="1" customHeight="1">
      <c r="A300" s="76">
        <v>3</v>
      </c>
      <c r="B300" s="76">
        <v>3</v>
      </c>
      <c r="C300" s="71">
        <v>1</v>
      </c>
      <c r="D300" s="72">
        <v>1</v>
      </c>
      <c r="E300" s="72">
        <v>2</v>
      </c>
      <c r="F300" s="74">
        <v>1</v>
      </c>
      <c r="G300" s="73" t="s">
        <v>177</v>
      </c>
      <c r="H300" s="59">
        <v>271</v>
      </c>
      <c r="I300" s="79">
        <v>0</v>
      </c>
      <c r="J300" s="79">
        <v>0</v>
      </c>
      <c r="K300" s="79">
        <v>0</v>
      </c>
      <c r="L300" s="79">
        <v>0</v>
      </c>
    </row>
    <row r="301" spans="1:12" ht="14.25" hidden="1" customHeight="1">
      <c r="A301" s="76">
        <v>3</v>
      </c>
      <c r="B301" s="76">
        <v>3</v>
      </c>
      <c r="C301" s="71">
        <v>1</v>
      </c>
      <c r="D301" s="72">
        <v>1</v>
      </c>
      <c r="E301" s="72">
        <v>2</v>
      </c>
      <c r="F301" s="74">
        <v>2</v>
      </c>
      <c r="G301" s="73" t="s">
        <v>178</v>
      </c>
      <c r="H301" s="59">
        <v>272</v>
      </c>
      <c r="I301" s="79">
        <v>0</v>
      </c>
      <c r="J301" s="79">
        <v>0</v>
      </c>
      <c r="K301" s="79">
        <v>0</v>
      </c>
      <c r="L301" s="79">
        <v>0</v>
      </c>
    </row>
    <row r="302" spans="1:12" ht="14.25" hidden="1" customHeight="1">
      <c r="A302" s="76">
        <v>3</v>
      </c>
      <c r="B302" s="76">
        <v>3</v>
      </c>
      <c r="C302" s="71">
        <v>1</v>
      </c>
      <c r="D302" s="72">
        <v>1</v>
      </c>
      <c r="E302" s="72">
        <v>3</v>
      </c>
      <c r="F302" s="74"/>
      <c r="G302" s="73" t="s">
        <v>179</v>
      </c>
      <c r="H302" s="59">
        <v>273</v>
      </c>
      <c r="I302" s="60">
        <f>SUM(I303:I304)</f>
        <v>0</v>
      </c>
      <c r="J302" s="60">
        <f>SUM(J303:J304)</f>
        <v>0</v>
      </c>
      <c r="K302" s="60">
        <f>SUM(K303:K304)</f>
        <v>0</v>
      </c>
      <c r="L302" s="60">
        <f>SUM(L303:L304)</f>
        <v>0</v>
      </c>
    </row>
    <row r="303" spans="1:12" ht="14.25" hidden="1" customHeight="1">
      <c r="A303" s="76">
        <v>3</v>
      </c>
      <c r="B303" s="76">
        <v>3</v>
      </c>
      <c r="C303" s="71">
        <v>1</v>
      </c>
      <c r="D303" s="72">
        <v>1</v>
      </c>
      <c r="E303" s="72">
        <v>3</v>
      </c>
      <c r="F303" s="74">
        <v>1</v>
      </c>
      <c r="G303" s="73" t="s">
        <v>212</v>
      </c>
      <c r="H303" s="59">
        <v>274</v>
      </c>
      <c r="I303" s="79">
        <v>0</v>
      </c>
      <c r="J303" s="79">
        <v>0</v>
      </c>
      <c r="K303" s="79">
        <v>0</v>
      </c>
      <c r="L303" s="79">
        <v>0</v>
      </c>
    </row>
    <row r="304" spans="1:12" ht="14.25" hidden="1" customHeight="1">
      <c r="A304" s="76">
        <v>3</v>
      </c>
      <c r="B304" s="76">
        <v>3</v>
      </c>
      <c r="C304" s="71">
        <v>1</v>
      </c>
      <c r="D304" s="72">
        <v>1</v>
      </c>
      <c r="E304" s="72">
        <v>3</v>
      </c>
      <c r="F304" s="74">
        <v>2</v>
      </c>
      <c r="G304" s="73" t="s">
        <v>199</v>
      </c>
      <c r="H304" s="59">
        <v>275</v>
      </c>
      <c r="I304" s="79">
        <v>0</v>
      </c>
      <c r="J304" s="79">
        <v>0</v>
      </c>
      <c r="K304" s="79">
        <v>0</v>
      </c>
      <c r="L304" s="79">
        <v>0</v>
      </c>
    </row>
    <row r="305" spans="1:12" hidden="1">
      <c r="A305" s="92">
        <v>3</v>
      </c>
      <c r="B305" s="66">
        <v>3</v>
      </c>
      <c r="C305" s="71">
        <v>1</v>
      </c>
      <c r="D305" s="72">
        <v>2</v>
      </c>
      <c r="E305" s="72"/>
      <c r="F305" s="74"/>
      <c r="G305" s="73" t="s">
        <v>213</v>
      </c>
      <c r="H305" s="59">
        <v>276</v>
      </c>
      <c r="I305" s="60">
        <f>I306</f>
        <v>0</v>
      </c>
      <c r="J305" s="132">
        <f>J306</f>
        <v>0</v>
      </c>
      <c r="K305" s="61">
        <f>K306</f>
        <v>0</v>
      </c>
      <c r="L305" s="61">
        <f>L306</f>
        <v>0</v>
      </c>
    </row>
    <row r="306" spans="1:12" ht="15" hidden="1" customHeight="1">
      <c r="A306" s="92">
        <v>3</v>
      </c>
      <c r="B306" s="92">
        <v>3</v>
      </c>
      <c r="C306" s="66">
        <v>1</v>
      </c>
      <c r="D306" s="64">
        <v>2</v>
      </c>
      <c r="E306" s="64">
        <v>1</v>
      </c>
      <c r="F306" s="67"/>
      <c r="G306" s="73" t="s">
        <v>213</v>
      </c>
      <c r="H306" s="59">
        <v>277</v>
      </c>
      <c r="I306" s="82">
        <f>SUM(I307:I308)</f>
        <v>0</v>
      </c>
      <c r="J306" s="133">
        <f>SUM(J307:J308)</f>
        <v>0</v>
      </c>
      <c r="K306" s="83">
        <f>SUM(K307:K308)</f>
        <v>0</v>
      </c>
      <c r="L306" s="83">
        <f>SUM(L307:L308)</f>
        <v>0</v>
      </c>
    </row>
    <row r="307" spans="1:12" ht="15" hidden="1" customHeight="1">
      <c r="A307" s="76">
        <v>3</v>
      </c>
      <c r="B307" s="76">
        <v>3</v>
      </c>
      <c r="C307" s="71">
        <v>1</v>
      </c>
      <c r="D307" s="72">
        <v>2</v>
      </c>
      <c r="E307" s="72">
        <v>1</v>
      </c>
      <c r="F307" s="74">
        <v>1</v>
      </c>
      <c r="G307" s="73" t="s">
        <v>214</v>
      </c>
      <c r="H307" s="59">
        <v>278</v>
      </c>
      <c r="I307" s="79">
        <v>0</v>
      </c>
      <c r="J307" s="79">
        <v>0</v>
      </c>
      <c r="K307" s="79">
        <v>0</v>
      </c>
      <c r="L307" s="79">
        <v>0</v>
      </c>
    </row>
    <row r="308" spans="1:12" ht="12.75" hidden="1" customHeight="1">
      <c r="A308" s="84">
        <v>3</v>
      </c>
      <c r="B308" s="118">
        <v>3</v>
      </c>
      <c r="C308" s="93">
        <v>1</v>
      </c>
      <c r="D308" s="94">
        <v>2</v>
      </c>
      <c r="E308" s="94">
        <v>1</v>
      </c>
      <c r="F308" s="95">
        <v>2</v>
      </c>
      <c r="G308" s="96" t="s">
        <v>215</v>
      </c>
      <c r="H308" s="59">
        <v>279</v>
      </c>
      <c r="I308" s="79">
        <v>0</v>
      </c>
      <c r="J308" s="79">
        <v>0</v>
      </c>
      <c r="K308" s="79">
        <v>0</v>
      </c>
      <c r="L308" s="79">
        <v>0</v>
      </c>
    </row>
    <row r="309" spans="1:12" ht="15.75" hidden="1" customHeight="1">
      <c r="A309" s="71">
        <v>3</v>
      </c>
      <c r="B309" s="73">
        <v>3</v>
      </c>
      <c r="C309" s="71">
        <v>1</v>
      </c>
      <c r="D309" s="72">
        <v>3</v>
      </c>
      <c r="E309" s="72"/>
      <c r="F309" s="74"/>
      <c r="G309" s="73" t="s">
        <v>216</v>
      </c>
      <c r="H309" s="59">
        <v>280</v>
      </c>
      <c r="I309" s="60">
        <f>I310</f>
        <v>0</v>
      </c>
      <c r="J309" s="132">
        <f>J310</f>
        <v>0</v>
      </c>
      <c r="K309" s="61">
        <f>K310</f>
        <v>0</v>
      </c>
      <c r="L309" s="61">
        <f>L310</f>
        <v>0</v>
      </c>
    </row>
    <row r="310" spans="1:12" ht="15.75" hidden="1" customHeight="1">
      <c r="A310" s="71">
        <v>3</v>
      </c>
      <c r="B310" s="96">
        <v>3</v>
      </c>
      <c r="C310" s="93">
        <v>1</v>
      </c>
      <c r="D310" s="94">
        <v>3</v>
      </c>
      <c r="E310" s="94">
        <v>1</v>
      </c>
      <c r="F310" s="95"/>
      <c r="G310" s="73" t="s">
        <v>216</v>
      </c>
      <c r="H310" s="59">
        <v>281</v>
      </c>
      <c r="I310" s="61">
        <f>I311+I312</f>
        <v>0</v>
      </c>
      <c r="J310" s="61">
        <f>J311+J312</f>
        <v>0</v>
      </c>
      <c r="K310" s="61">
        <f>K311+K312</f>
        <v>0</v>
      </c>
      <c r="L310" s="61">
        <f>L311+L312</f>
        <v>0</v>
      </c>
    </row>
    <row r="311" spans="1:12" ht="27" hidden="1" customHeight="1">
      <c r="A311" s="71">
        <v>3</v>
      </c>
      <c r="B311" s="73">
        <v>3</v>
      </c>
      <c r="C311" s="71">
        <v>1</v>
      </c>
      <c r="D311" s="72">
        <v>3</v>
      </c>
      <c r="E311" s="72">
        <v>1</v>
      </c>
      <c r="F311" s="74">
        <v>1</v>
      </c>
      <c r="G311" s="73" t="s">
        <v>217</v>
      </c>
      <c r="H311" s="59">
        <v>282</v>
      </c>
      <c r="I311" s="123">
        <v>0</v>
      </c>
      <c r="J311" s="123">
        <v>0</v>
      </c>
      <c r="K311" s="123">
        <v>0</v>
      </c>
      <c r="L311" s="122">
        <v>0</v>
      </c>
    </row>
    <row r="312" spans="1:12" ht="26.25" hidden="1" customHeight="1">
      <c r="A312" s="71">
        <v>3</v>
      </c>
      <c r="B312" s="73">
        <v>3</v>
      </c>
      <c r="C312" s="71">
        <v>1</v>
      </c>
      <c r="D312" s="72">
        <v>3</v>
      </c>
      <c r="E312" s="72">
        <v>1</v>
      </c>
      <c r="F312" s="74">
        <v>2</v>
      </c>
      <c r="G312" s="73" t="s">
        <v>218</v>
      </c>
      <c r="H312" s="59">
        <v>283</v>
      </c>
      <c r="I312" s="79">
        <v>0</v>
      </c>
      <c r="J312" s="79">
        <v>0</v>
      </c>
      <c r="K312" s="79">
        <v>0</v>
      </c>
      <c r="L312" s="79">
        <v>0</v>
      </c>
    </row>
    <row r="313" spans="1:12" hidden="1">
      <c r="A313" s="71">
        <v>3</v>
      </c>
      <c r="B313" s="73">
        <v>3</v>
      </c>
      <c r="C313" s="71">
        <v>1</v>
      </c>
      <c r="D313" s="72">
        <v>4</v>
      </c>
      <c r="E313" s="72"/>
      <c r="F313" s="74"/>
      <c r="G313" s="73" t="s">
        <v>219</v>
      </c>
      <c r="H313" s="59">
        <v>284</v>
      </c>
      <c r="I313" s="60">
        <f>I314</f>
        <v>0</v>
      </c>
      <c r="J313" s="132">
        <f>J314</f>
        <v>0</v>
      </c>
      <c r="K313" s="61">
        <f>K314</f>
        <v>0</v>
      </c>
      <c r="L313" s="61">
        <f>L314</f>
        <v>0</v>
      </c>
    </row>
    <row r="314" spans="1:12" ht="15" hidden="1" customHeight="1">
      <c r="A314" s="76">
        <v>3</v>
      </c>
      <c r="B314" s="71">
        <v>3</v>
      </c>
      <c r="C314" s="72">
        <v>1</v>
      </c>
      <c r="D314" s="72">
        <v>4</v>
      </c>
      <c r="E314" s="72">
        <v>1</v>
      </c>
      <c r="F314" s="74"/>
      <c r="G314" s="73" t="s">
        <v>219</v>
      </c>
      <c r="H314" s="59">
        <v>285</v>
      </c>
      <c r="I314" s="60">
        <f>SUM(I315:I316)</f>
        <v>0</v>
      </c>
      <c r="J314" s="60">
        <f>SUM(J315:J316)</f>
        <v>0</v>
      </c>
      <c r="K314" s="60">
        <f>SUM(K315:K316)</f>
        <v>0</v>
      </c>
      <c r="L314" s="60">
        <f>SUM(L315:L316)</f>
        <v>0</v>
      </c>
    </row>
    <row r="315" spans="1:12" hidden="1">
      <c r="A315" s="76">
        <v>3</v>
      </c>
      <c r="B315" s="71">
        <v>3</v>
      </c>
      <c r="C315" s="72">
        <v>1</v>
      </c>
      <c r="D315" s="72">
        <v>4</v>
      </c>
      <c r="E315" s="72">
        <v>1</v>
      </c>
      <c r="F315" s="74">
        <v>1</v>
      </c>
      <c r="G315" s="73" t="s">
        <v>220</v>
      </c>
      <c r="H315" s="59">
        <v>286</v>
      </c>
      <c r="I315" s="78">
        <v>0</v>
      </c>
      <c r="J315" s="79">
        <v>0</v>
      </c>
      <c r="K315" s="79">
        <v>0</v>
      </c>
      <c r="L315" s="78">
        <v>0</v>
      </c>
    </row>
    <row r="316" spans="1:12" ht="14.25" hidden="1" customHeight="1">
      <c r="A316" s="71">
        <v>3</v>
      </c>
      <c r="B316" s="72">
        <v>3</v>
      </c>
      <c r="C316" s="72">
        <v>1</v>
      </c>
      <c r="D316" s="72">
        <v>4</v>
      </c>
      <c r="E316" s="72">
        <v>1</v>
      </c>
      <c r="F316" s="74">
        <v>2</v>
      </c>
      <c r="G316" s="73" t="s">
        <v>221</v>
      </c>
      <c r="H316" s="59">
        <v>287</v>
      </c>
      <c r="I316" s="79">
        <v>0</v>
      </c>
      <c r="J316" s="123">
        <v>0</v>
      </c>
      <c r="K316" s="123">
        <v>0</v>
      </c>
      <c r="L316" s="122">
        <v>0</v>
      </c>
    </row>
    <row r="317" spans="1:12" ht="15.75" hidden="1" customHeight="1">
      <c r="A317" s="71">
        <v>3</v>
      </c>
      <c r="B317" s="72">
        <v>3</v>
      </c>
      <c r="C317" s="72">
        <v>1</v>
      </c>
      <c r="D317" s="72">
        <v>5</v>
      </c>
      <c r="E317" s="72"/>
      <c r="F317" s="74"/>
      <c r="G317" s="73" t="s">
        <v>222</v>
      </c>
      <c r="H317" s="59">
        <v>288</v>
      </c>
      <c r="I317" s="83">
        <f t="shared" ref="I317:L318" si="28">I318</f>
        <v>0</v>
      </c>
      <c r="J317" s="132">
        <f t="shared" si="28"/>
        <v>0</v>
      </c>
      <c r="K317" s="61">
        <f t="shared" si="28"/>
        <v>0</v>
      </c>
      <c r="L317" s="61">
        <f t="shared" si="28"/>
        <v>0</v>
      </c>
    </row>
    <row r="318" spans="1:12" ht="14.25" hidden="1" customHeight="1">
      <c r="A318" s="66">
        <v>3</v>
      </c>
      <c r="B318" s="94">
        <v>3</v>
      </c>
      <c r="C318" s="94">
        <v>1</v>
      </c>
      <c r="D318" s="94">
        <v>5</v>
      </c>
      <c r="E318" s="94">
        <v>1</v>
      </c>
      <c r="F318" s="95"/>
      <c r="G318" s="73" t="s">
        <v>222</v>
      </c>
      <c r="H318" s="59">
        <v>289</v>
      </c>
      <c r="I318" s="61">
        <f t="shared" si="28"/>
        <v>0</v>
      </c>
      <c r="J318" s="133">
        <f t="shared" si="28"/>
        <v>0</v>
      </c>
      <c r="K318" s="83">
        <f t="shared" si="28"/>
        <v>0</v>
      </c>
      <c r="L318" s="83">
        <f t="shared" si="28"/>
        <v>0</v>
      </c>
    </row>
    <row r="319" spans="1:12" ht="14.25" hidden="1" customHeight="1">
      <c r="A319" s="71">
        <v>3</v>
      </c>
      <c r="B319" s="72">
        <v>3</v>
      </c>
      <c r="C319" s="72">
        <v>1</v>
      </c>
      <c r="D319" s="72">
        <v>5</v>
      </c>
      <c r="E319" s="72">
        <v>1</v>
      </c>
      <c r="F319" s="74">
        <v>1</v>
      </c>
      <c r="G319" s="73" t="s">
        <v>223</v>
      </c>
      <c r="H319" s="59">
        <v>290</v>
      </c>
      <c r="I319" s="79">
        <v>0</v>
      </c>
      <c r="J319" s="123">
        <v>0</v>
      </c>
      <c r="K319" s="123">
        <v>0</v>
      </c>
      <c r="L319" s="122">
        <v>0</v>
      </c>
    </row>
    <row r="320" spans="1:12" ht="14.25" hidden="1" customHeight="1">
      <c r="A320" s="71">
        <v>3</v>
      </c>
      <c r="B320" s="72">
        <v>3</v>
      </c>
      <c r="C320" s="72">
        <v>1</v>
      </c>
      <c r="D320" s="72">
        <v>6</v>
      </c>
      <c r="E320" s="72"/>
      <c r="F320" s="74"/>
      <c r="G320" s="73" t="s">
        <v>192</v>
      </c>
      <c r="H320" s="59">
        <v>291</v>
      </c>
      <c r="I320" s="61">
        <f t="shared" ref="I320:L321" si="29">I321</f>
        <v>0</v>
      </c>
      <c r="J320" s="132">
        <f t="shared" si="29"/>
        <v>0</v>
      </c>
      <c r="K320" s="61">
        <f t="shared" si="29"/>
        <v>0</v>
      </c>
      <c r="L320" s="61">
        <f t="shared" si="29"/>
        <v>0</v>
      </c>
    </row>
    <row r="321" spans="1:16" ht="13.5" hidden="1" customHeight="1">
      <c r="A321" s="71">
        <v>3</v>
      </c>
      <c r="B321" s="72">
        <v>3</v>
      </c>
      <c r="C321" s="72">
        <v>1</v>
      </c>
      <c r="D321" s="72">
        <v>6</v>
      </c>
      <c r="E321" s="72">
        <v>1</v>
      </c>
      <c r="F321" s="74"/>
      <c r="G321" s="73" t="s">
        <v>192</v>
      </c>
      <c r="H321" s="59">
        <v>292</v>
      </c>
      <c r="I321" s="60">
        <f t="shared" si="29"/>
        <v>0</v>
      </c>
      <c r="J321" s="132">
        <f t="shared" si="29"/>
        <v>0</v>
      </c>
      <c r="K321" s="61">
        <f t="shared" si="29"/>
        <v>0</v>
      </c>
      <c r="L321" s="61">
        <f t="shared" si="29"/>
        <v>0</v>
      </c>
    </row>
    <row r="322" spans="1:16" ht="14.25" hidden="1" customHeight="1">
      <c r="A322" s="71">
        <v>3</v>
      </c>
      <c r="B322" s="72">
        <v>3</v>
      </c>
      <c r="C322" s="72">
        <v>1</v>
      </c>
      <c r="D322" s="72">
        <v>6</v>
      </c>
      <c r="E322" s="72">
        <v>1</v>
      </c>
      <c r="F322" s="74">
        <v>1</v>
      </c>
      <c r="G322" s="73" t="s">
        <v>192</v>
      </c>
      <c r="H322" s="59">
        <v>293</v>
      </c>
      <c r="I322" s="123">
        <v>0</v>
      </c>
      <c r="J322" s="123">
        <v>0</v>
      </c>
      <c r="K322" s="123">
        <v>0</v>
      </c>
      <c r="L322" s="122">
        <v>0</v>
      </c>
    </row>
    <row r="323" spans="1:16" ht="15" hidden="1" customHeight="1">
      <c r="A323" s="71">
        <v>3</v>
      </c>
      <c r="B323" s="72">
        <v>3</v>
      </c>
      <c r="C323" s="72">
        <v>1</v>
      </c>
      <c r="D323" s="72">
        <v>7</v>
      </c>
      <c r="E323" s="72"/>
      <c r="F323" s="74"/>
      <c r="G323" s="73" t="s">
        <v>224</v>
      </c>
      <c r="H323" s="59">
        <v>294</v>
      </c>
      <c r="I323" s="60">
        <f>I324</f>
        <v>0</v>
      </c>
      <c r="J323" s="132">
        <f>J324</f>
        <v>0</v>
      </c>
      <c r="K323" s="61">
        <f>K324</f>
        <v>0</v>
      </c>
      <c r="L323" s="61">
        <f>L324</f>
        <v>0</v>
      </c>
    </row>
    <row r="324" spans="1:16" ht="16.5" hidden="1" customHeight="1">
      <c r="A324" s="71">
        <v>3</v>
      </c>
      <c r="B324" s="72">
        <v>3</v>
      </c>
      <c r="C324" s="72">
        <v>1</v>
      </c>
      <c r="D324" s="72">
        <v>7</v>
      </c>
      <c r="E324" s="72">
        <v>1</v>
      </c>
      <c r="F324" s="74"/>
      <c r="G324" s="73" t="s">
        <v>224</v>
      </c>
      <c r="H324" s="59">
        <v>295</v>
      </c>
      <c r="I324" s="60">
        <f>I325+I326</f>
        <v>0</v>
      </c>
      <c r="J324" s="60">
        <f>J325+J326</f>
        <v>0</v>
      </c>
      <c r="K324" s="60">
        <f>K325+K326</f>
        <v>0</v>
      </c>
      <c r="L324" s="60">
        <f>L325+L326</f>
        <v>0</v>
      </c>
    </row>
    <row r="325" spans="1:16" ht="27" hidden="1" customHeight="1">
      <c r="A325" s="71">
        <v>3</v>
      </c>
      <c r="B325" s="72">
        <v>3</v>
      </c>
      <c r="C325" s="72">
        <v>1</v>
      </c>
      <c r="D325" s="72">
        <v>7</v>
      </c>
      <c r="E325" s="72">
        <v>1</v>
      </c>
      <c r="F325" s="74">
        <v>1</v>
      </c>
      <c r="G325" s="73" t="s">
        <v>225</v>
      </c>
      <c r="H325" s="59">
        <v>296</v>
      </c>
      <c r="I325" s="123">
        <v>0</v>
      </c>
      <c r="J325" s="123">
        <v>0</v>
      </c>
      <c r="K325" s="123">
        <v>0</v>
      </c>
      <c r="L325" s="122">
        <v>0</v>
      </c>
    </row>
    <row r="326" spans="1:16" ht="27.75" hidden="1" customHeight="1">
      <c r="A326" s="71">
        <v>3</v>
      </c>
      <c r="B326" s="72">
        <v>3</v>
      </c>
      <c r="C326" s="72">
        <v>1</v>
      </c>
      <c r="D326" s="72">
        <v>7</v>
      </c>
      <c r="E326" s="72">
        <v>1</v>
      </c>
      <c r="F326" s="74">
        <v>2</v>
      </c>
      <c r="G326" s="73" t="s">
        <v>226</v>
      </c>
      <c r="H326" s="59">
        <v>297</v>
      </c>
      <c r="I326" s="79">
        <v>0</v>
      </c>
      <c r="J326" s="79">
        <v>0</v>
      </c>
      <c r="K326" s="79">
        <v>0</v>
      </c>
      <c r="L326" s="79">
        <v>0</v>
      </c>
    </row>
    <row r="327" spans="1:16" ht="38.25" hidden="1" customHeight="1">
      <c r="A327" s="71">
        <v>3</v>
      </c>
      <c r="B327" s="72">
        <v>3</v>
      </c>
      <c r="C327" s="72">
        <v>2</v>
      </c>
      <c r="D327" s="72"/>
      <c r="E327" s="72"/>
      <c r="F327" s="74"/>
      <c r="G327" s="73" t="s">
        <v>227</v>
      </c>
      <c r="H327" s="59">
        <v>298</v>
      </c>
      <c r="I327" s="60">
        <f>SUM(I328+I337+I341+I345+I349+I352+I355)</f>
        <v>0</v>
      </c>
      <c r="J327" s="132">
        <f>SUM(J328+J337+J341+J345+J349+J352+J355)</f>
        <v>0</v>
      </c>
      <c r="K327" s="61">
        <f>SUM(K328+K337+K341+K345+K349+K352+K355)</f>
        <v>0</v>
      </c>
      <c r="L327" s="61">
        <f>SUM(L328+L337+L341+L345+L349+L352+L355)</f>
        <v>0</v>
      </c>
    </row>
    <row r="328" spans="1:16" ht="15" hidden="1" customHeight="1">
      <c r="A328" s="71">
        <v>3</v>
      </c>
      <c r="B328" s="72">
        <v>3</v>
      </c>
      <c r="C328" s="72">
        <v>2</v>
      </c>
      <c r="D328" s="72">
        <v>1</v>
      </c>
      <c r="E328" s="72"/>
      <c r="F328" s="74"/>
      <c r="G328" s="73" t="s">
        <v>174</v>
      </c>
      <c r="H328" s="59">
        <v>299</v>
      </c>
      <c r="I328" s="60">
        <f>I329</f>
        <v>0</v>
      </c>
      <c r="J328" s="132">
        <f>J329</f>
        <v>0</v>
      </c>
      <c r="K328" s="61">
        <f>K329</f>
        <v>0</v>
      </c>
      <c r="L328" s="61">
        <f>L329</f>
        <v>0</v>
      </c>
    </row>
    <row r="329" spans="1:16" hidden="1">
      <c r="A329" s="76">
        <v>3</v>
      </c>
      <c r="B329" s="71">
        <v>3</v>
      </c>
      <c r="C329" s="72">
        <v>2</v>
      </c>
      <c r="D329" s="73">
        <v>1</v>
      </c>
      <c r="E329" s="71">
        <v>1</v>
      </c>
      <c r="F329" s="74"/>
      <c r="G329" s="73" t="s">
        <v>174</v>
      </c>
      <c r="H329" s="59">
        <v>300</v>
      </c>
      <c r="I329" s="60">
        <f>SUM(I330:I330)</f>
        <v>0</v>
      </c>
      <c r="J329" s="60">
        <f>SUM(J330:J330)</f>
        <v>0</v>
      </c>
      <c r="K329" s="60">
        <f>SUM(K330:K330)</f>
        <v>0</v>
      </c>
      <c r="L329" s="60">
        <f>SUM(L330:L330)</f>
        <v>0</v>
      </c>
      <c r="M329" s="134"/>
      <c r="N329" s="134"/>
      <c r="O329" s="134"/>
      <c r="P329" s="134"/>
    </row>
    <row r="330" spans="1:16" ht="13.5" hidden="1" customHeight="1">
      <c r="A330" s="76">
        <v>3</v>
      </c>
      <c r="B330" s="71">
        <v>3</v>
      </c>
      <c r="C330" s="72">
        <v>2</v>
      </c>
      <c r="D330" s="73">
        <v>1</v>
      </c>
      <c r="E330" s="71">
        <v>1</v>
      </c>
      <c r="F330" s="74">
        <v>1</v>
      </c>
      <c r="G330" s="73" t="s">
        <v>175</v>
      </c>
      <c r="H330" s="59">
        <v>301</v>
      </c>
      <c r="I330" s="123">
        <v>0</v>
      </c>
      <c r="J330" s="123">
        <v>0</v>
      </c>
      <c r="K330" s="123">
        <v>0</v>
      </c>
      <c r="L330" s="122">
        <v>0</v>
      </c>
    </row>
    <row r="331" spans="1:16" hidden="1">
      <c r="A331" s="76">
        <v>3</v>
      </c>
      <c r="B331" s="71">
        <v>3</v>
      </c>
      <c r="C331" s="72">
        <v>2</v>
      </c>
      <c r="D331" s="73">
        <v>1</v>
      </c>
      <c r="E331" s="71">
        <v>2</v>
      </c>
      <c r="F331" s="74"/>
      <c r="G331" s="96" t="s">
        <v>198</v>
      </c>
      <c r="H331" s="59">
        <v>302</v>
      </c>
      <c r="I331" s="60">
        <f>SUM(I332:I333)</f>
        <v>0</v>
      </c>
      <c r="J331" s="60">
        <f>SUM(J332:J333)</f>
        <v>0</v>
      </c>
      <c r="K331" s="60">
        <f>SUM(K332:K333)</f>
        <v>0</v>
      </c>
      <c r="L331" s="60">
        <f>SUM(L332:L333)</f>
        <v>0</v>
      </c>
    </row>
    <row r="332" spans="1:16" hidden="1">
      <c r="A332" s="76">
        <v>3</v>
      </c>
      <c r="B332" s="71">
        <v>3</v>
      </c>
      <c r="C332" s="72">
        <v>2</v>
      </c>
      <c r="D332" s="73">
        <v>1</v>
      </c>
      <c r="E332" s="71">
        <v>2</v>
      </c>
      <c r="F332" s="74">
        <v>1</v>
      </c>
      <c r="G332" s="96" t="s">
        <v>177</v>
      </c>
      <c r="H332" s="59">
        <v>303</v>
      </c>
      <c r="I332" s="123">
        <v>0</v>
      </c>
      <c r="J332" s="123">
        <v>0</v>
      </c>
      <c r="K332" s="123">
        <v>0</v>
      </c>
      <c r="L332" s="122">
        <v>0</v>
      </c>
    </row>
    <row r="333" spans="1:16" hidden="1">
      <c r="A333" s="76">
        <v>3</v>
      </c>
      <c r="B333" s="71">
        <v>3</v>
      </c>
      <c r="C333" s="72">
        <v>2</v>
      </c>
      <c r="D333" s="73">
        <v>1</v>
      </c>
      <c r="E333" s="71">
        <v>2</v>
      </c>
      <c r="F333" s="74">
        <v>2</v>
      </c>
      <c r="G333" s="96" t="s">
        <v>178</v>
      </c>
      <c r="H333" s="59">
        <v>304</v>
      </c>
      <c r="I333" s="79">
        <v>0</v>
      </c>
      <c r="J333" s="79">
        <v>0</v>
      </c>
      <c r="K333" s="79">
        <v>0</v>
      </c>
      <c r="L333" s="79">
        <v>0</v>
      </c>
    </row>
    <row r="334" spans="1:16" hidden="1">
      <c r="A334" s="76">
        <v>3</v>
      </c>
      <c r="B334" s="71">
        <v>3</v>
      </c>
      <c r="C334" s="72">
        <v>2</v>
      </c>
      <c r="D334" s="73">
        <v>1</v>
      </c>
      <c r="E334" s="71">
        <v>3</v>
      </c>
      <c r="F334" s="74"/>
      <c r="G334" s="96" t="s">
        <v>179</v>
      </c>
      <c r="H334" s="59">
        <v>305</v>
      </c>
      <c r="I334" s="60">
        <f>SUM(I335:I336)</f>
        <v>0</v>
      </c>
      <c r="J334" s="60">
        <f>SUM(J335:J336)</f>
        <v>0</v>
      </c>
      <c r="K334" s="60">
        <f>SUM(K335:K336)</f>
        <v>0</v>
      </c>
      <c r="L334" s="60">
        <f>SUM(L335:L336)</f>
        <v>0</v>
      </c>
    </row>
    <row r="335" spans="1:16" hidden="1">
      <c r="A335" s="76">
        <v>3</v>
      </c>
      <c r="B335" s="71">
        <v>3</v>
      </c>
      <c r="C335" s="72">
        <v>2</v>
      </c>
      <c r="D335" s="73">
        <v>1</v>
      </c>
      <c r="E335" s="71">
        <v>3</v>
      </c>
      <c r="F335" s="74">
        <v>1</v>
      </c>
      <c r="G335" s="96" t="s">
        <v>180</v>
      </c>
      <c r="H335" s="59">
        <v>306</v>
      </c>
      <c r="I335" s="79">
        <v>0</v>
      </c>
      <c r="J335" s="79">
        <v>0</v>
      </c>
      <c r="K335" s="79">
        <v>0</v>
      </c>
      <c r="L335" s="79">
        <v>0</v>
      </c>
    </row>
    <row r="336" spans="1:16" hidden="1">
      <c r="A336" s="76">
        <v>3</v>
      </c>
      <c r="B336" s="71">
        <v>3</v>
      </c>
      <c r="C336" s="72">
        <v>2</v>
      </c>
      <c r="D336" s="73">
        <v>1</v>
      </c>
      <c r="E336" s="71">
        <v>3</v>
      </c>
      <c r="F336" s="74">
        <v>2</v>
      </c>
      <c r="G336" s="96" t="s">
        <v>199</v>
      </c>
      <c r="H336" s="59">
        <v>307</v>
      </c>
      <c r="I336" s="97">
        <v>0</v>
      </c>
      <c r="J336" s="135">
        <v>0</v>
      </c>
      <c r="K336" s="97">
        <v>0</v>
      </c>
      <c r="L336" s="97">
        <v>0</v>
      </c>
    </row>
    <row r="337" spans="1:12" hidden="1">
      <c r="A337" s="84">
        <v>3</v>
      </c>
      <c r="B337" s="84">
        <v>3</v>
      </c>
      <c r="C337" s="93">
        <v>2</v>
      </c>
      <c r="D337" s="96">
        <v>2</v>
      </c>
      <c r="E337" s="93"/>
      <c r="F337" s="95"/>
      <c r="G337" s="96" t="s">
        <v>213</v>
      </c>
      <c r="H337" s="59">
        <v>308</v>
      </c>
      <c r="I337" s="89">
        <f>I338</f>
        <v>0</v>
      </c>
      <c r="J337" s="136">
        <f>J338</f>
        <v>0</v>
      </c>
      <c r="K337" s="90">
        <f>K338</f>
        <v>0</v>
      </c>
      <c r="L337" s="90">
        <f>L338</f>
        <v>0</v>
      </c>
    </row>
    <row r="338" spans="1:12" hidden="1">
      <c r="A338" s="76">
        <v>3</v>
      </c>
      <c r="B338" s="76">
        <v>3</v>
      </c>
      <c r="C338" s="71">
        <v>2</v>
      </c>
      <c r="D338" s="73">
        <v>2</v>
      </c>
      <c r="E338" s="71">
        <v>1</v>
      </c>
      <c r="F338" s="74"/>
      <c r="G338" s="96" t="s">
        <v>213</v>
      </c>
      <c r="H338" s="59">
        <v>309</v>
      </c>
      <c r="I338" s="60">
        <f>SUM(I339:I340)</f>
        <v>0</v>
      </c>
      <c r="J338" s="102">
        <f>SUM(J339:J340)</f>
        <v>0</v>
      </c>
      <c r="K338" s="61">
        <f>SUM(K339:K340)</f>
        <v>0</v>
      </c>
      <c r="L338" s="61">
        <f>SUM(L339:L340)</f>
        <v>0</v>
      </c>
    </row>
    <row r="339" spans="1:12" hidden="1">
      <c r="A339" s="76">
        <v>3</v>
      </c>
      <c r="B339" s="76">
        <v>3</v>
      </c>
      <c r="C339" s="71">
        <v>2</v>
      </c>
      <c r="D339" s="73">
        <v>2</v>
      </c>
      <c r="E339" s="76">
        <v>1</v>
      </c>
      <c r="F339" s="107">
        <v>1</v>
      </c>
      <c r="G339" s="73" t="s">
        <v>214</v>
      </c>
      <c r="H339" s="59">
        <v>310</v>
      </c>
      <c r="I339" s="79">
        <v>0</v>
      </c>
      <c r="J339" s="79">
        <v>0</v>
      </c>
      <c r="K339" s="79">
        <v>0</v>
      </c>
      <c r="L339" s="79">
        <v>0</v>
      </c>
    </row>
    <row r="340" spans="1:12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15">
        <v>2</v>
      </c>
      <c r="G340" s="87" t="s">
        <v>215</v>
      </c>
      <c r="H340" s="59">
        <v>311</v>
      </c>
      <c r="I340" s="79">
        <v>0</v>
      </c>
      <c r="J340" s="79">
        <v>0</v>
      </c>
      <c r="K340" s="79">
        <v>0</v>
      </c>
      <c r="L340" s="79">
        <v>0</v>
      </c>
    </row>
    <row r="341" spans="1:12" ht="23.25" hidden="1" customHeight="1">
      <c r="A341" s="76">
        <v>3</v>
      </c>
      <c r="B341" s="76">
        <v>3</v>
      </c>
      <c r="C341" s="71">
        <v>2</v>
      </c>
      <c r="D341" s="72">
        <v>3</v>
      </c>
      <c r="E341" s="73"/>
      <c r="F341" s="107"/>
      <c r="G341" s="73" t="s">
        <v>216</v>
      </c>
      <c r="H341" s="59">
        <v>312</v>
      </c>
      <c r="I341" s="60">
        <f>I342</f>
        <v>0</v>
      </c>
      <c r="J341" s="102">
        <f>J342</f>
        <v>0</v>
      </c>
      <c r="K341" s="61">
        <f>K342</f>
        <v>0</v>
      </c>
      <c r="L341" s="61">
        <f>L342</f>
        <v>0</v>
      </c>
    </row>
    <row r="342" spans="1:12" ht="13.5" hidden="1" customHeight="1">
      <c r="A342" s="76">
        <v>3</v>
      </c>
      <c r="B342" s="76">
        <v>3</v>
      </c>
      <c r="C342" s="71">
        <v>2</v>
      </c>
      <c r="D342" s="72">
        <v>3</v>
      </c>
      <c r="E342" s="73">
        <v>1</v>
      </c>
      <c r="F342" s="107"/>
      <c r="G342" s="73" t="s">
        <v>216</v>
      </c>
      <c r="H342" s="59">
        <v>313</v>
      </c>
      <c r="I342" s="60">
        <f>I343+I344</f>
        <v>0</v>
      </c>
      <c r="J342" s="60">
        <f>J343+J344</f>
        <v>0</v>
      </c>
      <c r="K342" s="60">
        <f>K343+K344</f>
        <v>0</v>
      </c>
      <c r="L342" s="60">
        <f>L343+L344</f>
        <v>0</v>
      </c>
    </row>
    <row r="343" spans="1:12" ht="28.5" hidden="1" customHeight="1">
      <c r="A343" s="76">
        <v>3</v>
      </c>
      <c r="B343" s="76">
        <v>3</v>
      </c>
      <c r="C343" s="71">
        <v>2</v>
      </c>
      <c r="D343" s="72">
        <v>3</v>
      </c>
      <c r="E343" s="73">
        <v>1</v>
      </c>
      <c r="F343" s="107">
        <v>1</v>
      </c>
      <c r="G343" s="73" t="s">
        <v>217</v>
      </c>
      <c r="H343" s="59">
        <v>314</v>
      </c>
      <c r="I343" s="123">
        <v>0</v>
      </c>
      <c r="J343" s="123">
        <v>0</v>
      </c>
      <c r="K343" s="123">
        <v>0</v>
      </c>
      <c r="L343" s="122">
        <v>0</v>
      </c>
    </row>
    <row r="344" spans="1:12" ht="27.75" hidden="1" customHeight="1">
      <c r="A344" s="76">
        <v>3</v>
      </c>
      <c r="B344" s="76">
        <v>3</v>
      </c>
      <c r="C344" s="71">
        <v>2</v>
      </c>
      <c r="D344" s="72">
        <v>3</v>
      </c>
      <c r="E344" s="73">
        <v>1</v>
      </c>
      <c r="F344" s="107">
        <v>2</v>
      </c>
      <c r="G344" s="73" t="s">
        <v>218</v>
      </c>
      <c r="H344" s="59">
        <v>315</v>
      </c>
      <c r="I344" s="79">
        <v>0</v>
      </c>
      <c r="J344" s="79">
        <v>0</v>
      </c>
      <c r="K344" s="79">
        <v>0</v>
      </c>
      <c r="L344" s="79">
        <v>0</v>
      </c>
    </row>
    <row r="345" spans="1:12" hidden="1">
      <c r="A345" s="76">
        <v>3</v>
      </c>
      <c r="B345" s="76">
        <v>3</v>
      </c>
      <c r="C345" s="71">
        <v>2</v>
      </c>
      <c r="D345" s="72">
        <v>4</v>
      </c>
      <c r="E345" s="72"/>
      <c r="F345" s="74"/>
      <c r="G345" s="73" t="s">
        <v>219</v>
      </c>
      <c r="H345" s="59">
        <v>316</v>
      </c>
      <c r="I345" s="60">
        <f>I346</f>
        <v>0</v>
      </c>
      <c r="J345" s="102">
        <f>J346</f>
        <v>0</v>
      </c>
      <c r="K345" s="61">
        <f>K346</f>
        <v>0</v>
      </c>
      <c r="L345" s="61">
        <f>L346</f>
        <v>0</v>
      </c>
    </row>
    <row r="346" spans="1:12" hidden="1">
      <c r="A346" s="92">
        <v>3</v>
      </c>
      <c r="B346" s="92">
        <v>3</v>
      </c>
      <c r="C346" s="66">
        <v>2</v>
      </c>
      <c r="D346" s="64">
        <v>4</v>
      </c>
      <c r="E346" s="64">
        <v>1</v>
      </c>
      <c r="F346" s="67"/>
      <c r="G346" s="73" t="s">
        <v>219</v>
      </c>
      <c r="H346" s="59">
        <v>317</v>
      </c>
      <c r="I346" s="82">
        <f>SUM(I347:I348)</f>
        <v>0</v>
      </c>
      <c r="J346" s="104">
        <f>SUM(J347:J348)</f>
        <v>0</v>
      </c>
      <c r="K346" s="83">
        <f>SUM(K347:K348)</f>
        <v>0</v>
      </c>
      <c r="L346" s="83">
        <f>SUM(L347:L348)</f>
        <v>0</v>
      </c>
    </row>
    <row r="347" spans="1:12" ht="15.75" hidden="1" customHeight="1">
      <c r="A347" s="76">
        <v>3</v>
      </c>
      <c r="B347" s="76">
        <v>3</v>
      </c>
      <c r="C347" s="71">
        <v>2</v>
      </c>
      <c r="D347" s="72">
        <v>4</v>
      </c>
      <c r="E347" s="72">
        <v>1</v>
      </c>
      <c r="F347" s="74">
        <v>1</v>
      </c>
      <c r="G347" s="73" t="s">
        <v>220</v>
      </c>
      <c r="H347" s="59">
        <v>318</v>
      </c>
      <c r="I347" s="79">
        <v>0</v>
      </c>
      <c r="J347" s="79">
        <v>0</v>
      </c>
      <c r="K347" s="79">
        <v>0</v>
      </c>
      <c r="L347" s="79">
        <v>0</v>
      </c>
    </row>
    <row r="348" spans="1:12" hidden="1">
      <c r="A348" s="76">
        <v>3</v>
      </c>
      <c r="B348" s="76">
        <v>3</v>
      </c>
      <c r="C348" s="71">
        <v>2</v>
      </c>
      <c r="D348" s="72">
        <v>4</v>
      </c>
      <c r="E348" s="72">
        <v>1</v>
      </c>
      <c r="F348" s="74">
        <v>2</v>
      </c>
      <c r="G348" s="73" t="s">
        <v>228</v>
      </c>
      <c r="H348" s="59">
        <v>319</v>
      </c>
      <c r="I348" s="79">
        <v>0</v>
      </c>
      <c r="J348" s="79">
        <v>0</v>
      </c>
      <c r="K348" s="79">
        <v>0</v>
      </c>
      <c r="L348" s="79">
        <v>0</v>
      </c>
    </row>
    <row r="349" spans="1:12" hidden="1">
      <c r="A349" s="76">
        <v>3</v>
      </c>
      <c r="B349" s="76">
        <v>3</v>
      </c>
      <c r="C349" s="71">
        <v>2</v>
      </c>
      <c r="D349" s="72">
        <v>5</v>
      </c>
      <c r="E349" s="72"/>
      <c r="F349" s="74"/>
      <c r="G349" s="73" t="s">
        <v>222</v>
      </c>
      <c r="H349" s="59">
        <v>320</v>
      </c>
      <c r="I349" s="60">
        <f t="shared" ref="I349:L350" si="30">I350</f>
        <v>0</v>
      </c>
      <c r="J349" s="102">
        <f t="shared" si="30"/>
        <v>0</v>
      </c>
      <c r="K349" s="61">
        <f t="shared" si="30"/>
        <v>0</v>
      </c>
      <c r="L349" s="61">
        <f t="shared" si="30"/>
        <v>0</v>
      </c>
    </row>
    <row r="350" spans="1:12" hidden="1">
      <c r="A350" s="92">
        <v>3</v>
      </c>
      <c r="B350" s="92">
        <v>3</v>
      </c>
      <c r="C350" s="66">
        <v>2</v>
      </c>
      <c r="D350" s="64">
        <v>5</v>
      </c>
      <c r="E350" s="64">
        <v>1</v>
      </c>
      <c r="F350" s="67"/>
      <c r="G350" s="73" t="s">
        <v>222</v>
      </c>
      <c r="H350" s="59">
        <v>321</v>
      </c>
      <c r="I350" s="82">
        <f t="shared" si="30"/>
        <v>0</v>
      </c>
      <c r="J350" s="104">
        <f t="shared" si="30"/>
        <v>0</v>
      </c>
      <c r="K350" s="83">
        <f t="shared" si="30"/>
        <v>0</v>
      </c>
      <c r="L350" s="83">
        <f t="shared" si="30"/>
        <v>0</v>
      </c>
    </row>
    <row r="351" spans="1:12" hidden="1">
      <c r="A351" s="76">
        <v>3</v>
      </c>
      <c r="B351" s="76">
        <v>3</v>
      </c>
      <c r="C351" s="71">
        <v>2</v>
      </c>
      <c r="D351" s="72">
        <v>5</v>
      </c>
      <c r="E351" s="72">
        <v>1</v>
      </c>
      <c r="F351" s="74">
        <v>1</v>
      </c>
      <c r="G351" s="73" t="s">
        <v>222</v>
      </c>
      <c r="H351" s="59">
        <v>322</v>
      </c>
      <c r="I351" s="123">
        <v>0</v>
      </c>
      <c r="J351" s="123">
        <v>0</v>
      </c>
      <c r="K351" s="123">
        <v>0</v>
      </c>
      <c r="L351" s="122">
        <v>0</v>
      </c>
    </row>
    <row r="352" spans="1:12" ht="16.5" hidden="1" customHeight="1">
      <c r="A352" s="76">
        <v>3</v>
      </c>
      <c r="B352" s="76">
        <v>3</v>
      </c>
      <c r="C352" s="71">
        <v>2</v>
      </c>
      <c r="D352" s="72">
        <v>6</v>
      </c>
      <c r="E352" s="72"/>
      <c r="F352" s="74"/>
      <c r="G352" s="73" t="s">
        <v>192</v>
      </c>
      <c r="H352" s="59">
        <v>323</v>
      </c>
      <c r="I352" s="60">
        <f t="shared" ref="I352:L353" si="31">I353</f>
        <v>0</v>
      </c>
      <c r="J352" s="102">
        <f t="shared" si="31"/>
        <v>0</v>
      </c>
      <c r="K352" s="61">
        <f t="shared" si="31"/>
        <v>0</v>
      </c>
      <c r="L352" s="61">
        <f t="shared" si="31"/>
        <v>0</v>
      </c>
    </row>
    <row r="353" spans="1:12" ht="15" hidden="1" customHeight="1">
      <c r="A353" s="76">
        <v>3</v>
      </c>
      <c r="B353" s="76">
        <v>3</v>
      </c>
      <c r="C353" s="71">
        <v>2</v>
      </c>
      <c r="D353" s="72">
        <v>6</v>
      </c>
      <c r="E353" s="72">
        <v>1</v>
      </c>
      <c r="F353" s="74"/>
      <c r="G353" s="73" t="s">
        <v>192</v>
      </c>
      <c r="H353" s="59">
        <v>324</v>
      </c>
      <c r="I353" s="60">
        <f t="shared" si="31"/>
        <v>0</v>
      </c>
      <c r="J353" s="102">
        <f t="shared" si="31"/>
        <v>0</v>
      </c>
      <c r="K353" s="61">
        <f t="shared" si="31"/>
        <v>0</v>
      </c>
      <c r="L353" s="61">
        <f t="shared" si="31"/>
        <v>0</v>
      </c>
    </row>
    <row r="354" spans="1:12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192</v>
      </c>
      <c r="H354" s="59">
        <v>325</v>
      </c>
      <c r="I354" s="123">
        <v>0</v>
      </c>
      <c r="J354" s="123">
        <v>0</v>
      </c>
      <c r="K354" s="123">
        <v>0</v>
      </c>
      <c r="L354" s="122">
        <v>0</v>
      </c>
    </row>
    <row r="355" spans="1:12" ht="15" hidden="1" customHeight="1">
      <c r="A355" s="76">
        <v>3</v>
      </c>
      <c r="B355" s="76">
        <v>3</v>
      </c>
      <c r="C355" s="71">
        <v>2</v>
      </c>
      <c r="D355" s="72">
        <v>7</v>
      </c>
      <c r="E355" s="72"/>
      <c r="F355" s="74"/>
      <c r="G355" s="73" t="s">
        <v>224</v>
      </c>
      <c r="H355" s="59">
        <v>326</v>
      </c>
      <c r="I355" s="60">
        <f>I356</f>
        <v>0</v>
      </c>
      <c r="J355" s="102">
        <f>J356</f>
        <v>0</v>
      </c>
      <c r="K355" s="61">
        <f>K356</f>
        <v>0</v>
      </c>
      <c r="L355" s="61">
        <f>L356</f>
        <v>0</v>
      </c>
    </row>
    <row r="356" spans="1:12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3" t="s">
        <v>224</v>
      </c>
      <c r="H356" s="59">
        <v>327</v>
      </c>
      <c r="I356" s="60">
        <f>SUM(I357:I358)</f>
        <v>0</v>
      </c>
      <c r="J356" s="60">
        <f>SUM(J357:J358)</f>
        <v>0</v>
      </c>
      <c r="K356" s="60">
        <f>SUM(K357:K358)</f>
        <v>0</v>
      </c>
      <c r="L356" s="60">
        <f>SUM(L357:L358)</f>
        <v>0</v>
      </c>
    </row>
    <row r="357" spans="1:12" ht="27" hidden="1" customHeight="1">
      <c r="A357" s="76">
        <v>3</v>
      </c>
      <c r="B357" s="76">
        <v>3</v>
      </c>
      <c r="C357" s="71">
        <v>2</v>
      </c>
      <c r="D357" s="72">
        <v>7</v>
      </c>
      <c r="E357" s="72">
        <v>1</v>
      </c>
      <c r="F357" s="74">
        <v>1</v>
      </c>
      <c r="G357" s="73" t="s">
        <v>225</v>
      </c>
      <c r="H357" s="59">
        <v>328</v>
      </c>
      <c r="I357" s="123">
        <v>0</v>
      </c>
      <c r="J357" s="123">
        <v>0</v>
      </c>
      <c r="K357" s="123">
        <v>0</v>
      </c>
      <c r="L357" s="122">
        <v>0</v>
      </c>
    </row>
    <row r="358" spans="1:12" ht="30" hidden="1" customHeight="1">
      <c r="A358" s="76">
        <v>3</v>
      </c>
      <c r="B358" s="76">
        <v>3</v>
      </c>
      <c r="C358" s="71">
        <v>2</v>
      </c>
      <c r="D358" s="72">
        <v>7</v>
      </c>
      <c r="E358" s="72">
        <v>1</v>
      </c>
      <c r="F358" s="74">
        <v>2</v>
      </c>
      <c r="G358" s="73" t="s">
        <v>226</v>
      </c>
      <c r="H358" s="59">
        <v>329</v>
      </c>
      <c r="I358" s="79">
        <v>0</v>
      </c>
      <c r="J358" s="79">
        <v>0</v>
      </c>
      <c r="K358" s="79">
        <v>0</v>
      </c>
      <c r="L358" s="79">
        <v>0</v>
      </c>
    </row>
    <row r="359" spans="1:12" ht="18.75" customHeight="1">
      <c r="A359" s="35"/>
      <c r="B359" s="35"/>
      <c r="C359" s="36"/>
      <c r="D359" s="137"/>
      <c r="E359" s="138"/>
      <c r="F359" s="139"/>
      <c r="G359" s="140" t="s">
        <v>229</v>
      </c>
      <c r="H359" s="59">
        <v>330</v>
      </c>
      <c r="I359" s="112">
        <f>SUM(I30+I176)</f>
        <v>679100</v>
      </c>
      <c r="J359" s="112">
        <f>SUM(J30+J176)</f>
        <v>427900</v>
      </c>
      <c r="K359" s="112">
        <f>SUM(K30+K176)</f>
        <v>363830.26</v>
      </c>
      <c r="L359" s="112">
        <f>SUM(L30+L176)</f>
        <v>363830.26</v>
      </c>
    </row>
    <row r="360" spans="1:12" ht="18.75" customHeight="1">
      <c r="G360" s="62"/>
      <c r="H360" s="59"/>
      <c r="I360" s="141"/>
      <c r="J360" s="142"/>
      <c r="K360" s="142"/>
      <c r="L360" s="142"/>
    </row>
    <row r="361" spans="1:12" ht="18.75" customHeight="1">
      <c r="D361" s="31"/>
      <c r="E361" s="31"/>
      <c r="F361" s="44"/>
      <c r="G361" s="31" t="s">
        <v>230</v>
      </c>
      <c r="H361" s="143"/>
      <c r="I361" s="144"/>
      <c r="J361" s="142"/>
      <c r="K361" s="31" t="s">
        <v>231</v>
      </c>
      <c r="L361" s="144"/>
    </row>
    <row r="362" spans="1:12" ht="18.75" customHeight="1">
      <c r="A362" s="145"/>
      <c r="B362" s="145"/>
      <c r="C362" s="145"/>
      <c r="D362" s="146" t="s">
        <v>232</v>
      </c>
      <c r="E362"/>
      <c r="F362"/>
      <c r="G362" s="143"/>
      <c r="H362" s="143"/>
      <c r="I362" s="147" t="s">
        <v>233</v>
      </c>
      <c r="K362" s="445" t="s">
        <v>234</v>
      </c>
      <c r="L362" s="445"/>
    </row>
    <row r="363" spans="1:12" ht="15.75" customHeight="1">
      <c r="I363" s="149"/>
      <c r="K363" s="149"/>
      <c r="L363" s="149"/>
    </row>
    <row r="364" spans="1:12" ht="15.75" customHeight="1">
      <c r="D364" s="31"/>
      <c r="E364" s="31"/>
      <c r="F364" s="44"/>
      <c r="G364" s="31" t="s">
        <v>235</v>
      </c>
      <c r="I364" s="149"/>
      <c r="K364" s="31" t="s">
        <v>236</v>
      </c>
      <c r="L364" s="150"/>
    </row>
    <row r="365" spans="1:12" ht="26.25" customHeight="1">
      <c r="D365" s="446" t="s">
        <v>237</v>
      </c>
      <c r="E365" s="447"/>
      <c r="F365" s="447"/>
      <c r="G365" s="447"/>
      <c r="H365" s="151"/>
      <c r="I365" s="152" t="s">
        <v>233</v>
      </c>
      <c r="K365" s="445" t="s">
        <v>234</v>
      </c>
      <c r="L365" s="445"/>
    </row>
  </sheetData>
  <mergeCells count="22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8BA41-D97D-4681-9EB4-D07E4E9FBA7C}">
  <dimension ref="A1:AJ365"/>
  <sheetViews>
    <sheetView topLeftCell="A10" workbookViewId="0">
      <selection activeCell="G15" sqref="G15:K15"/>
    </sheetView>
  </sheetViews>
  <sheetFormatPr defaultRowHeight="15"/>
  <cols>
    <col min="1" max="4" width="2" style="28" customWidth="1"/>
    <col min="5" max="5" width="2.140625" style="28" customWidth="1"/>
    <col min="6" max="6" width="3.5703125" style="17" customWidth="1"/>
    <col min="7" max="7" width="34.28515625" style="28" customWidth="1"/>
    <col min="8" max="8" width="4.7109375" style="28" customWidth="1"/>
    <col min="9" max="9" width="9" style="28" customWidth="1"/>
    <col min="10" max="10" width="11.7109375" style="28" customWidth="1"/>
    <col min="11" max="11" width="12.42578125" style="28" customWidth="1"/>
    <col min="12" max="12" width="10.140625" style="28" customWidth="1"/>
    <col min="13" max="13" width="0.140625" style="28" hidden="1" customWidth="1"/>
    <col min="14" max="14" width="6.140625" style="28" hidden="1" customWidth="1"/>
    <col min="15" max="15" width="8.85546875" style="28" hidden="1" customWidth="1"/>
    <col min="16" max="16" width="9.140625" style="28" hidden="1" customWidth="1"/>
    <col min="17" max="17" width="11.28515625" style="28" customWidth="1"/>
    <col min="18" max="18" width="34.42578125" style="28" customWidth="1"/>
    <col min="19" max="19" width="9.140625" style="28"/>
    <col min="20" max="16384" width="9.140625" style="29"/>
  </cols>
  <sheetData>
    <row r="1" spans="1:36" ht="15" customHeight="1">
      <c r="G1" s="3"/>
      <c r="H1" s="4"/>
      <c r="I1" s="5"/>
      <c r="J1" s="18" t="s">
        <v>0</v>
      </c>
      <c r="K1" s="18"/>
      <c r="L1" s="18"/>
      <c r="M1" s="7"/>
      <c r="N1" s="18"/>
      <c r="O1" s="18"/>
      <c r="P1" s="1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 ht="14.25" customHeight="1">
      <c r="H2" s="4"/>
      <c r="I2" s="29"/>
      <c r="J2" s="18" t="s">
        <v>1</v>
      </c>
      <c r="K2" s="18"/>
      <c r="L2" s="18"/>
      <c r="M2" s="7"/>
      <c r="N2" s="18"/>
      <c r="O2" s="18"/>
      <c r="P2" s="1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3" spans="1:36" ht="13.5" customHeight="1">
      <c r="H3" s="8"/>
      <c r="I3" s="4"/>
      <c r="J3" s="18" t="s">
        <v>2</v>
      </c>
      <c r="K3" s="18"/>
      <c r="L3" s="18"/>
      <c r="M3" s="7"/>
      <c r="N3" s="18"/>
      <c r="O3" s="18"/>
      <c r="P3" s="1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1:36" ht="14.25" customHeight="1">
      <c r="G4" s="9" t="s">
        <v>3</v>
      </c>
      <c r="H4" s="4"/>
      <c r="I4" s="29"/>
      <c r="J4" s="18" t="s">
        <v>4</v>
      </c>
      <c r="K4" s="18"/>
      <c r="L4" s="18"/>
      <c r="M4" s="7"/>
      <c r="N4" s="10"/>
      <c r="O4" s="10"/>
      <c r="P4" s="1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6" ht="12" customHeight="1">
      <c r="H5" s="11"/>
      <c r="I5" s="29"/>
      <c r="J5" s="18" t="s">
        <v>5</v>
      </c>
      <c r="K5" s="18"/>
      <c r="L5" s="18"/>
      <c r="M5" s="7"/>
      <c r="N5" s="18"/>
      <c r="O5" s="18"/>
      <c r="P5" s="18"/>
      <c r="Q5" s="1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1:36" ht="25.5" customHeight="1">
      <c r="G6" s="12" t="s">
        <v>6</v>
      </c>
      <c r="H6" s="18"/>
      <c r="I6" s="18"/>
      <c r="J6" s="13"/>
      <c r="K6" s="13"/>
      <c r="L6" s="14"/>
      <c r="M6" s="7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18.75" customHeight="1">
      <c r="A7" s="431" t="s">
        <v>7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7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 ht="14.25" customHeight="1">
      <c r="A8" s="15"/>
      <c r="B8" s="16"/>
      <c r="C8" s="16"/>
      <c r="D8" s="16"/>
      <c r="E8" s="16"/>
      <c r="F8" s="16"/>
      <c r="G8" s="433" t="s">
        <v>8</v>
      </c>
      <c r="H8" s="433"/>
      <c r="I8" s="433"/>
      <c r="J8" s="433"/>
      <c r="K8" s="433"/>
      <c r="L8" s="16"/>
      <c r="M8" s="7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ht="16.5" customHeight="1">
      <c r="A9" s="434" t="s">
        <v>9</v>
      </c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7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ht="15.75" customHeight="1">
      <c r="G10" s="435" t="s">
        <v>10</v>
      </c>
      <c r="H10" s="435"/>
      <c r="I10" s="435"/>
      <c r="J10" s="435"/>
      <c r="K10" s="435"/>
      <c r="M10" s="7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12" customHeight="1">
      <c r="G11" s="436" t="s">
        <v>11</v>
      </c>
      <c r="H11" s="436"/>
      <c r="I11" s="436"/>
      <c r="J11" s="436"/>
      <c r="K11" s="436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9" customHeight="1"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12" customHeight="1">
      <c r="B13" s="434" t="s">
        <v>12</v>
      </c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12" customHeight="1"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2.75" customHeight="1">
      <c r="G15" s="435" t="s">
        <v>518</v>
      </c>
      <c r="H15" s="435"/>
      <c r="I15" s="435"/>
      <c r="J15" s="435"/>
      <c r="K15" s="435"/>
    </row>
    <row r="16" spans="1:36" ht="11.25" customHeight="1">
      <c r="G16" s="437" t="s">
        <v>13</v>
      </c>
      <c r="H16" s="437"/>
      <c r="I16" s="437"/>
      <c r="J16" s="437"/>
      <c r="K16" s="437"/>
    </row>
    <row r="17" spans="1:17" ht="15" customHeight="1">
      <c r="B17" s="29"/>
      <c r="C17" s="29"/>
      <c r="D17" s="29"/>
      <c r="E17" s="438" t="s">
        <v>14</v>
      </c>
      <c r="F17" s="438"/>
      <c r="G17" s="438"/>
      <c r="H17" s="438"/>
      <c r="I17" s="438"/>
      <c r="J17" s="438"/>
      <c r="K17" s="438"/>
      <c r="L17" s="29"/>
    </row>
    <row r="18" spans="1:17" ht="12" customHeight="1">
      <c r="A18" s="439" t="s">
        <v>15</v>
      </c>
      <c r="B18" s="439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19"/>
    </row>
    <row r="19" spans="1:17" ht="12" customHeight="1">
      <c r="F19" s="28"/>
      <c r="J19" s="20"/>
      <c r="K19" s="21"/>
      <c r="L19" s="22" t="s">
        <v>16</v>
      </c>
      <c r="M19" s="19"/>
    </row>
    <row r="20" spans="1:17" ht="11.25" customHeight="1">
      <c r="F20" s="28"/>
      <c r="J20" s="23" t="s">
        <v>17</v>
      </c>
      <c r="K20" s="8"/>
      <c r="L20" s="24">
        <v>188773688</v>
      </c>
      <c r="M20" s="19"/>
    </row>
    <row r="21" spans="1:17" ht="12" customHeight="1">
      <c r="E21" s="18"/>
      <c r="F21" s="25"/>
      <c r="I21" s="26"/>
      <c r="J21" s="26"/>
      <c r="K21" s="27" t="s">
        <v>18</v>
      </c>
      <c r="L21" s="24"/>
      <c r="M21" s="19"/>
    </row>
    <row r="22" spans="1:17" ht="12.75" customHeight="1">
      <c r="C22" s="440" t="s">
        <v>19</v>
      </c>
      <c r="D22" s="441"/>
      <c r="E22" s="441"/>
      <c r="F22" s="441"/>
      <c r="G22" s="441"/>
      <c r="H22" s="441"/>
      <c r="I22" s="441"/>
      <c r="K22" s="27" t="s">
        <v>20</v>
      </c>
      <c r="L22" s="30" t="s">
        <v>21</v>
      </c>
      <c r="M22" s="19"/>
    </row>
    <row r="23" spans="1:17" ht="12" customHeight="1">
      <c r="F23" s="28"/>
      <c r="G23" s="25" t="s">
        <v>22</v>
      </c>
      <c r="H23" s="31"/>
      <c r="J23" s="38" t="s">
        <v>23</v>
      </c>
      <c r="K23" s="33" t="s">
        <v>24</v>
      </c>
      <c r="L23" s="24"/>
      <c r="M23" s="19"/>
    </row>
    <row r="24" spans="1:17" ht="12.75" customHeight="1">
      <c r="F24" s="28"/>
      <c r="G24" s="34" t="s">
        <v>25</v>
      </c>
      <c r="H24" s="35" t="s">
        <v>238</v>
      </c>
      <c r="I24" s="36"/>
      <c r="J24" s="37"/>
      <c r="K24" s="24"/>
      <c r="L24" s="24"/>
      <c r="M24" s="19"/>
    </row>
    <row r="25" spans="1:17" ht="13.5" customHeight="1">
      <c r="F25" s="28"/>
      <c r="G25" s="430" t="s">
        <v>27</v>
      </c>
      <c r="H25" s="430"/>
      <c r="I25" s="39" t="s">
        <v>28</v>
      </c>
      <c r="J25" s="40" t="s">
        <v>29</v>
      </c>
      <c r="K25" s="41" t="s">
        <v>29</v>
      </c>
      <c r="L25" s="41" t="s">
        <v>29</v>
      </c>
      <c r="M25" s="19"/>
    </row>
    <row r="26" spans="1:17" ht="14.25" customHeight="1">
      <c r="A26" s="42"/>
      <c r="B26" s="42"/>
      <c r="C26" s="42"/>
      <c r="D26" s="42"/>
      <c r="E26" s="42"/>
      <c r="F26" s="43"/>
      <c r="G26" s="44" t="s">
        <v>239</v>
      </c>
      <c r="I26" s="44"/>
      <c r="J26" s="44"/>
      <c r="K26" s="45"/>
      <c r="L26" s="46" t="s">
        <v>30</v>
      </c>
      <c r="M26" s="47"/>
    </row>
    <row r="27" spans="1:17" ht="24" customHeight="1">
      <c r="A27" s="448" t="s">
        <v>31</v>
      </c>
      <c r="B27" s="449"/>
      <c r="C27" s="449"/>
      <c r="D27" s="449"/>
      <c r="E27" s="449"/>
      <c r="F27" s="449"/>
      <c r="G27" s="452" t="s">
        <v>32</v>
      </c>
      <c r="H27" s="454" t="s">
        <v>33</v>
      </c>
      <c r="I27" s="456" t="s">
        <v>34</v>
      </c>
      <c r="J27" s="457"/>
      <c r="K27" s="458" t="s">
        <v>35</v>
      </c>
      <c r="L27" s="460" t="s">
        <v>36</v>
      </c>
      <c r="M27" s="47"/>
    </row>
    <row r="28" spans="1:17" ht="46.5" customHeight="1">
      <c r="A28" s="450"/>
      <c r="B28" s="451"/>
      <c r="C28" s="451"/>
      <c r="D28" s="451"/>
      <c r="E28" s="451"/>
      <c r="F28" s="451"/>
      <c r="G28" s="453"/>
      <c r="H28" s="455"/>
      <c r="I28" s="48" t="s">
        <v>37</v>
      </c>
      <c r="J28" s="49" t="s">
        <v>38</v>
      </c>
      <c r="K28" s="459"/>
      <c r="L28" s="461"/>
    </row>
    <row r="29" spans="1:17" ht="11.25" customHeight="1">
      <c r="A29" s="442" t="s">
        <v>24</v>
      </c>
      <c r="B29" s="443"/>
      <c r="C29" s="443"/>
      <c r="D29" s="443"/>
      <c r="E29" s="443"/>
      <c r="F29" s="444"/>
      <c r="G29" s="50">
        <v>2</v>
      </c>
      <c r="H29" s="51">
        <v>3</v>
      </c>
      <c r="I29" s="52" t="s">
        <v>39</v>
      </c>
      <c r="J29" s="53" t="s">
        <v>40</v>
      </c>
      <c r="K29" s="54">
        <v>6</v>
      </c>
      <c r="L29" s="54">
        <v>7</v>
      </c>
    </row>
    <row r="30" spans="1:17" s="62" customFormat="1" ht="14.25" customHeight="1">
      <c r="A30" s="55">
        <v>2</v>
      </c>
      <c r="B30" s="55"/>
      <c r="C30" s="56"/>
      <c r="D30" s="57"/>
      <c r="E30" s="55"/>
      <c r="F30" s="58"/>
      <c r="G30" s="57" t="s">
        <v>41</v>
      </c>
      <c r="H30" s="59">
        <v>1</v>
      </c>
      <c r="I30" s="60">
        <f>SUM(I31+I42+I61+I82+I89+I109+I131+I150+I160)</f>
        <v>72900</v>
      </c>
      <c r="J30" s="60">
        <f>SUM(J31+J42+J61+J82+J89+J109+J131+J150+J160)</f>
        <v>37300</v>
      </c>
      <c r="K30" s="61">
        <f>SUM(K31+K42+K61+K82+K89+K109+K131+K150+K160)</f>
        <v>25394.49</v>
      </c>
      <c r="L30" s="60">
        <f>SUM(L31+L42+L61+L82+L89+L109+L131+L150+L160)</f>
        <v>25394.49</v>
      </c>
    </row>
    <row r="31" spans="1:17" ht="16.5" customHeight="1">
      <c r="A31" s="55">
        <v>2</v>
      </c>
      <c r="B31" s="63">
        <v>1</v>
      </c>
      <c r="C31" s="64"/>
      <c r="D31" s="65"/>
      <c r="E31" s="66"/>
      <c r="F31" s="67"/>
      <c r="G31" s="68" t="s">
        <v>42</v>
      </c>
      <c r="H31" s="59">
        <v>2</v>
      </c>
      <c r="I31" s="60">
        <f>SUM(I32+I38)</f>
        <v>7000</v>
      </c>
      <c r="J31" s="60">
        <f>SUM(J32+J38)</f>
        <v>3000</v>
      </c>
      <c r="K31" s="69">
        <f>SUM(K32+K38)</f>
        <v>2942.05</v>
      </c>
      <c r="L31" s="70">
        <f>SUM(L32+L38)</f>
        <v>2942.05</v>
      </c>
    </row>
    <row r="32" spans="1:17" ht="14.25" hidden="1" customHeight="1">
      <c r="A32" s="71">
        <v>2</v>
      </c>
      <c r="B32" s="71">
        <v>1</v>
      </c>
      <c r="C32" s="72">
        <v>1</v>
      </c>
      <c r="D32" s="73"/>
      <c r="E32" s="71"/>
      <c r="F32" s="74"/>
      <c r="G32" s="73" t="s">
        <v>43</v>
      </c>
      <c r="H32" s="59">
        <v>3</v>
      </c>
      <c r="I32" s="60">
        <f>SUM(I33)</f>
        <v>6900</v>
      </c>
      <c r="J32" s="60">
        <f>SUM(J33)</f>
        <v>2900</v>
      </c>
      <c r="K32" s="61">
        <f>SUM(K33)</f>
        <v>2900</v>
      </c>
      <c r="L32" s="60">
        <f>SUM(L33)</f>
        <v>2900</v>
      </c>
      <c r="Q32" s="75"/>
    </row>
    <row r="33" spans="1:19" ht="13.5" hidden="1" customHeight="1">
      <c r="A33" s="76">
        <v>2</v>
      </c>
      <c r="B33" s="71">
        <v>1</v>
      </c>
      <c r="C33" s="72">
        <v>1</v>
      </c>
      <c r="D33" s="73">
        <v>1</v>
      </c>
      <c r="E33" s="71"/>
      <c r="F33" s="74"/>
      <c r="G33" s="73" t="s">
        <v>43</v>
      </c>
      <c r="H33" s="59">
        <v>4</v>
      </c>
      <c r="I33" s="60">
        <f>SUM(I34+I36)</f>
        <v>6900</v>
      </c>
      <c r="J33" s="60">
        <f t="shared" ref="J33:L34" si="0">SUM(J34)</f>
        <v>2900</v>
      </c>
      <c r="K33" s="60">
        <f t="shared" si="0"/>
        <v>2900</v>
      </c>
      <c r="L33" s="60">
        <f t="shared" si="0"/>
        <v>2900</v>
      </c>
      <c r="Q33" s="75"/>
      <c r="R33" s="75"/>
    </row>
    <row r="34" spans="1:19" ht="14.25" hidden="1" customHeight="1">
      <c r="A34" s="76">
        <v>2</v>
      </c>
      <c r="B34" s="71">
        <v>1</v>
      </c>
      <c r="C34" s="72">
        <v>1</v>
      </c>
      <c r="D34" s="73">
        <v>1</v>
      </c>
      <c r="E34" s="71">
        <v>1</v>
      </c>
      <c r="F34" s="74"/>
      <c r="G34" s="73" t="s">
        <v>44</v>
      </c>
      <c r="H34" s="59">
        <v>5</v>
      </c>
      <c r="I34" s="61">
        <f>SUM(I35)</f>
        <v>6900</v>
      </c>
      <c r="J34" s="61">
        <f t="shared" si="0"/>
        <v>2900</v>
      </c>
      <c r="K34" s="61">
        <f t="shared" si="0"/>
        <v>2900</v>
      </c>
      <c r="L34" s="61">
        <f t="shared" si="0"/>
        <v>2900</v>
      </c>
      <c r="Q34" s="75"/>
      <c r="R34" s="75"/>
    </row>
    <row r="35" spans="1:19" ht="14.25" customHeight="1">
      <c r="A35" s="76">
        <v>2</v>
      </c>
      <c r="B35" s="71">
        <v>1</v>
      </c>
      <c r="C35" s="72">
        <v>1</v>
      </c>
      <c r="D35" s="73">
        <v>1</v>
      </c>
      <c r="E35" s="71">
        <v>1</v>
      </c>
      <c r="F35" s="74">
        <v>1</v>
      </c>
      <c r="G35" s="73" t="s">
        <v>44</v>
      </c>
      <c r="H35" s="59">
        <v>6</v>
      </c>
      <c r="I35" s="77">
        <v>6900</v>
      </c>
      <c r="J35" s="78">
        <v>2900</v>
      </c>
      <c r="K35" s="78">
        <v>2900</v>
      </c>
      <c r="L35" s="78">
        <v>2900</v>
      </c>
      <c r="Q35" s="75"/>
      <c r="R35" s="75"/>
    </row>
    <row r="36" spans="1:19" ht="12.75" hidden="1" customHeight="1">
      <c r="A36" s="76">
        <v>2</v>
      </c>
      <c r="B36" s="71">
        <v>1</v>
      </c>
      <c r="C36" s="72">
        <v>1</v>
      </c>
      <c r="D36" s="73">
        <v>1</v>
      </c>
      <c r="E36" s="71">
        <v>2</v>
      </c>
      <c r="F36" s="74"/>
      <c r="G36" s="73" t="s">
        <v>45</v>
      </c>
      <c r="H36" s="59">
        <v>7</v>
      </c>
      <c r="I36" s="61">
        <f>I37</f>
        <v>0</v>
      </c>
      <c r="J36" s="61">
        <f>J37</f>
        <v>0</v>
      </c>
      <c r="K36" s="61">
        <f>K37</f>
        <v>0</v>
      </c>
      <c r="L36" s="61">
        <f>L37</f>
        <v>0</v>
      </c>
      <c r="Q36" s="75"/>
      <c r="R36" s="75"/>
    </row>
    <row r="37" spans="1:19" ht="12.75" hidden="1" customHeight="1">
      <c r="A37" s="76">
        <v>2</v>
      </c>
      <c r="B37" s="71">
        <v>1</v>
      </c>
      <c r="C37" s="72">
        <v>1</v>
      </c>
      <c r="D37" s="73">
        <v>1</v>
      </c>
      <c r="E37" s="71">
        <v>2</v>
      </c>
      <c r="F37" s="74">
        <v>1</v>
      </c>
      <c r="G37" s="73" t="s">
        <v>45</v>
      </c>
      <c r="H37" s="59">
        <v>8</v>
      </c>
      <c r="I37" s="78">
        <v>0</v>
      </c>
      <c r="J37" s="79">
        <v>0</v>
      </c>
      <c r="K37" s="78">
        <v>0</v>
      </c>
      <c r="L37" s="79">
        <v>0</v>
      </c>
      <c r="Q37" s="75"/>
      <c r="R37" s="75"/>
    </row>
    <row r="38" spans="1:19" ht="13.5" hidden="1" customHeight="1">
      <c r="A38" s="76">
        <v>2</v>
      </c>
      <c r="B38" s="71">
        <v>1</v>
      </c>
      <c r="C38" s="72">
        <v>2</v>
      </c>
      <c r="D38" s="73"/>
      <c r="E38" s="71"/>
      <c r="F38" s="74"/>
      <c r="G38" s="73" t="s">
        <v>46</v>
      </c>
      <c r="H38" s="59">
        <v>9</v>
      </c>
      <c r="I38" s="61">
        <f t="shared" ref="I38:L40" si="1">I39</f>
        <v>100</v>
      </c>
      <c r="J38" s="60">
        <f t="shared" si="1"/>
        <v>100</v>
      </c>
      <c r="K38" s="61">
        <f t="shared" si="1"/>
        <v>42.05</v>
      </c>
      <c r="L38" s="60">
        <f t="shared" si="1"/>
        <v>42.05</v>
      </c>
      <c r="Q38" s="75"/>
      <c r="R38" s="75"/>
    </row>
    <row r="39" spans="1:19" ht="15.75" hidden="1" customHeight="1">
      <c r="A39" s="76">
        <v>2</v>
      </c>
      <c r="B39" s="71">
        <v>1</v>
      </c>
      <c r="C39" s="72">
        <v>2</v>
      </c>
      <c r="D39" s="73">
        <v>1</v>
      </c>
      <c r="E39" s="71"/>
      <c r="F39" s="74"/>
      <c r="G39" s="73" t="s">
        <v>46</v>
      </c>
      <c r="H39" s="59">
        <v>10</v>
      </c>
      <c r="I39" s="61">
        <f t="shared" si="1"/>
        <v>100</v>
      </c>
      <c r="J39" s="60">
        <f t="shared" si="1"/>
        <v>100</v>
      </c>
      <c r="K39" s="60">
        <f t="shared" si="1"/>
        <v>42.05</v>
      </c>
      <c r="L39" s="60">
        <f t="shared" si="1"/>
        <v>42.05</v>
      </c>
      <c r="Q39" s="75"/>
    </row>
    <row r="40" spans="1:19" ht="13.5" hidden="1" customHeight="1">
      <c r="A40" s="76">
        <v>2</v>
      </c>
      <c r="B40" s="71">
        <v>1</v>
      </c>
      <c r="C40" s="72">
        <v>2</v>
      </c>
      <c r="D40" s="73">
        <v>1</v>
      </c>
      <c r="E40" s="71">
        <v>1</v>
      </c>
      <c r="F40" s="74"/>
      <c r="G40" s="73" t="s">
        <v>46</v>
      </c>
      <c r="H40" s="59">
        <v>11</v>
      </c>
      <c r="I40" s="60">
        <f t="shared" si="1"/>
        <v>100</v>
      </c>
      <c r="J40" s="60">
        <f t="shared" si="1"/>
        <v>100</v>
      </c>
      <c r="K40" s="60">
        <f t="shared" si="1"/>
        <v>42.05</v>
      </c>
      <c r="L40" s="60">
        <f t="shared" si="1"/>
        <v>42.05</v>
      </c>
      <c r="Q40" s="75"/>
      <c r="R40" s="75"/>
    </row>
    <row r="41" spans="1:19" ht="14.25" customHeight="1">
      <c r="A41" s="76">
        <v>2</v>
      </c>
      <c r="B41" s="71">
        <v>1</v>
      </c>
      <c r="C41" s="72">
        <v>2</v>
      </c>
      <c r="D41" s="73">
        <v>1</v>
      </c>
      <c r="E41" s="71">
        <v>1</v>
      </c>
      <c r="F41" s="74">
        <v>1</v>
      </c>
      <c r="G41" s="73" t="s">
        <v>46</v>
      </c>
      <c r="H41" s="59">
        <v>12</v>
      </c>
      <c r="I41" s="79">
        <v>100</v>
      </c>
      <c r="J41" s="78">
        <v>100</v>
      </c>
      <c r="K41" s="78">
        <v>42.05</v>
      </c>
      <c r="L41" s="78">
        <v>42.05</v>
      </c>
      <c r="Q41" s="75"/>
      <c r="R41" s="75"/>
    </row>
    <row r="42" spans="1:19" ht="26.25" customHeight="1">
      <c r="A42" s="80">
        <v>2</v>
      </c>
      <c r="B42" s="81">
        <v>2</v>
      </c>
      <c r="C42" s="64"/>
      <c r="D42" s="65"/>
      <c r="E42" s="66"/>
      <c r="F42" s="67"/>
      <c r="G42" s="68" t="s">
        <v>47</v>
      </c>
      <c r="H42" s="59">
        <v>13</v>
      </c>
      <c r="I42" s="82">
        <f t="shared" ref="I42:L44" si="2">I43</f>
        <v>65900</v>
      </c>
      <c r="J42" s="83">
        <f t="shared" si="2"/>
        <v>34300</v>
      </c>
      <c r="K42" s="82">
        <f t="shared" si="2"/>
        <v>22452.440000000002</v>
      </c>
      <c r="L42" s="82">
        <f t="shared" si="2"/>
        <v>22452.440000000002</v>
      </c>
    </row>
    <row r="43" spans="1:19" ht="27" hidden="1" customHeight="1">
      <c r="A43" s="76">
        <v>2</v>
      </c>
      <c r="B43" s="71">
        <v>2</v>
      </c>
      <c r="C43" s="72">
        <v>1</v>
      </c>
      <c r="D43" s="73"/>
      <c r="E43" s="71"/>
      <c r="F43" s="74"/>
      <c r="G43" s="65" t="s">
        <v>47</v>
      </c>
      <c r="H43" s="59">
        <v>14</v>
      </c>
      <c r="I43" s="60">
        <f t="shared" si="2"/>
        <v>65900</v>
      </c>
      <c r="J43" s="61">
        <f t="shared" si="2"/>
        <v>34300</v>
      </c>
      <c r="K43" s="60">
        <f t="shared" si="2"/>
        <v>22452.440000000002</v>
      </c>
      <c r="L43" s="61">
        <f t="shared" si="2"/>
        <v>22452.440000000002</v>
      </c>
      <c r="Q43" s="75"/>
      <c r="S43" s="75"/>
    </row>
    <row r="44" spans="1:19" ht="15.75" hidden="1" customHeight="1">
      <c r="A44" s="76">
        <v>2</v>
      </c>
      <c r="B44" s="71">
        <v>2</v>
      </c>
      <c r="C44" s="72">
        <v>1</v>
      </c>
      <c r="D44" s="73">
        <v>1</v>
      </c>
      <c r="E44" s="71"/>
      <c r="F44" s="74"/>
      <c r="G44" s="65" t="s">
        <v>47</v>
      </c>
      <c r="H44" s="59">
        <v>15</v>
      </c>
      <c r="I44" s="60">
        <f t="shared" si="2"/>
        <v>65900</v>
      </c>
      <c r="J44" s="61">
        <f t="shared" si="2"/>
        <v>34300</v>
      </c>
      <c r="K44" s="70">
        <f t="shared" si="2"/>
        <v>22452.440000000002</v>
      </c>
      <c r="L44" s="70">
        <f t="shared" si="2"/>
        <v>22452.440000000002</v>
      </c>
      <c r="Q44" s="75"/>
      <c r="R44" s="75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65" t="s">
        <v>47</v>
      </c>
      <c r="H45" s="59">
        <v>16</v>
      </c>
      <c r="I45" s="89">
        <f>SUM(I46:I60)</f>
        <v>65900</v>
      </c>
      <c r="J45" s="89">
        <f>SUM(J46:J60)</f>
        <v>34300</v>
      </c>
      <c r="K45" s="90">
        <f>SUM(K46:K60)</f>
        <v>22452.440000000002</v>
      </c>
      <c r="L45" s="90">
        <f>SUM(L46:L60)</f>
        <v>22452.440000000002</v>
      </c>
      <c r="Q45" s="75"/>
      <c r="R45" s="75"/>
    </row>
    <row r="46" spans="1:19" ht="15.75" customHeight="1">
      <c r="A46" s="76">
        <v>2</v>
      </c>
      <c r="B46" s="71">
        <v>2</v>
      </c>
      <c r="C46" s="72">
        <v>1</v>
      </c>
      <c r="D46" s="73">
        <v>1</v>
      </c>
      <c r="E46" s="71">
        <v>1</v>
      </c>
      <c r="F46" s="91">
        <v>1</v>
      </c>
      <c r="G46" s="73" t="s">
        <v>48</v>
      </c>
      <c r="H46" s="59">
        <v>17</v>
      </c>
      <c r="I46" s="78">
        <v>58900</v>
      </c>
      <c r="J46" s="78">
        <v>30300</v>
      </c>
      <c r="K46" s="78">
        <v>20593.580000000002</v>
      </c>
      <c r="L46" s="78">
        <v>20593.580000000002</v>
      </c>
      <c r="Q46" s="75"/>
      <c r="R46" s="75"/>
    </row>
    <row r="47" spans="1:19" ht="26.25" hidden="1" customHeight="1">
      <c r="A47" s="76">
        <v>2</v>
      </c>
      <c r="B47" s="71">
        <v>2</v>
      </c>
      <c r="C47" s="72">
        <v>1</v>
      </c>
      <c r="D47" s="73">
        <v>1</v>
      </c>
      <c r="E47" s="71">
        <v>1</v>
      </c>
      <c r="F47" s="74">
        <v>2</v>
      </c>
      <c r="G47" s="73" t="s">
        <v>49</v>
      </c>
      <c r="H47" s="59">
        <v>18</v>
      </c>
      <c r="I47" s="78">
        <v>0</v>
      </c>
      <c r="J47" s="78">
        <v>0</v>
      </c>
      <c r="K47" s="78">
        <v>0</v>
      </c>
      <c r="L47" s="78">
        <v>0</v>
      </c>
      <c r="Q47" s="75"/>
      <c r="R47" s="75"/>
    </row>
    <row r="48" spans="1:19" ht="26.25" hidden="1" customHeight="1">
      <c r="A48" s="76">
        <v>2</v>
      </c>
      <c r="B48" s="71">
        <v>2</v>
      </c>
      <c r="C48" s="72">
        <v>1</v>
      </c>
      <c r="D48" s="73">
        <v>1</v>
      </c>
      <c r="E48" s="71">
        <v>1</v>
      </c>
      <c r="F48" s="74">
        <v>5</v>
      </c>
      <c r="G48" s="73" t="s">
        <v>50</v>
      </c>
      <c r="H48" s="59">
        <v>19</v>
      </c>
      <c r="I48" s="78">
        <v>0</v>
      </c>
      <c r="J48" s="78">
        <v>0</v>
      </c>
      <c r="K48" s="78">
        <v>0</v>
      </c>
      <c r="L48" s="78">
        <v>0</v>
      </c>
      <c r="Q48" s="75"/>
      <c r="R48" s="75"/>
    </row>
    <row r="49" spans="1:19" ht="27" hidden="1" customHeight="1">
      <c r="A49" s="76">
        <v>2</v>
      </c>
      <c r="B49" s="71">
        <v>2</v>
      </c>
      <c r="C49" s="72">
        <v>1</v>
      </c>
      <c r="D49" s="73">
        <v>1</v>
      </c>
      <c r="E49" s="71">
        <v>1</v>
      </c>
      <c r="F49" s="74">
        <v>6</v>
      </c>
      <c r="G49" s="73" t="s">
        <v>51</v>
      </c>
      <c r="H49" s="59">
        <v>20</v>
      </c>
      <c r="I49" s="78">
        <v>0</v>
      </c>
      <c r="J49" s="78">
        <v>0</v>
      </c>
      <c r="K49" s="78">
        <v>0</v>
      </c>
      <c r="L49" s="78">
        <v>0</v>
      </c>
      <c r="Q49" s="75"/>
      <c r="R49" s="75"/>
    </row>
    <row r="50" spans="1:19" ht="26.25" hidden="1" customHeight="1">
      <c r="A50" s="92">
        <v>2</v>
      </c>
      <c r="B50" s="66">
        <v>2</v>
      </c>
      <c r="C50" s="64">
        <v>1</v>
      </c>
      <c r="D50" s="65">
        <v>1</v>
      </c>
      <c r="E50" s="66">
        <v>1</v>
      </c>
      <c r="F50" s="67">
        <v>7</v>
      </c>
      <c r="G50" s="65" t="s">
        <v>52</v>
      </c>
      <c r="H50" s="59">
        <v>21</v>
      </c>
      <c r="I50" s="78">
        <v>0</v>
      </c>
      <c r="J50" s="78">
        <v>0</v>
      </c>
      <c r="K50" s="78">
        <v>0</v>
      </c>
      <c r="L50" s="78">
        <v>0</v>
      </c>
      <c r="Q50" s="75"/>
      <c r="R50" s="75"/>
    </row>
    <row r="51" spans="1:19" ht="15" hidden="1" customHeight="1">
      <c r="A51" s="76">
        <v>2</v>
      </c>
      <c r="B51" s="71">
        <v>2</v>
      </c>
      <c r="C51" s="72">
        <v>1</v>
      </c>
      <c r="D51" s="73">
        <v>1</v>
      </c>
      <c r="E51" s="71">
        <v>1</v>
      </c>
      <c r="F51" s="74">
        <v>11</v>
      </c>
      <c r="G51" s="73" t="s">
        <v>53</v>
      </c>
      <c r="H51" s="59">
        <v>22</v>
      </c>
      <c r="I51" s="79">
        <v>0</v>
      </c>
      <c r="J51" s="78">
        <v>0</v>
      </c>
      <c r="K51" s="78">
        <v>0</v>
      </c>
      <c r="L51" s="78">
        <v>0</v>
      </c>
      <c r="Q51" s="75"/>
      <c r="R51" s="75"/>
    </row>
    <row r="52" spans="1:19" ht="15.75" hidden="1" customHeight="1">
      <c r="A52" s="84">
        <v>2</v>
      </c>
      <c r="B52" s="93">
        <v>2</v>
      </c>
      <c r="C52" s="94">
        <v>1</v>
      </c>
      <c r="D52" s="94">
        <v>1</v>
      </c>
      <c r="E52" s="94">
        <v>1</v>
      </c>
      <c r="F52" s="95">
        <v>12</v>
      </c>
      <c r="G52" s="96" t="s">
        <v>54</v>
      </c>
      <c r="H52" s="59">
        <v>23</v>
      </c>
      <c r="I52" s="97">
        <v>0</v>
      </c>
      <c r="J52" s="78">
        <v>0</v>
      </c>
      <c r="K52" s="78">
        <v>0</v>
      </c>
      <c r="L52" s="78">
        <v>0</v>
      </c>
      <c r="Q52" s="75"/>
      <c r="R52" s="75"/>
    </row>
    <row r="53" spans="1:19" ht="25.5" hidden="1" customHeight="1">
      <c r="A53" s="76">
        <v>2</v>
      </c>
      <c r="B53" s="71">
        <v>2</v>
      </c>
      <c r="C53" s="72">
        <v>1</v>
      </c>
      <c r="D53" s="72">
        <v>1</v>
      </c>
      <c r="E53" s="72">
        <v>1</v>
      </c>
      <c r="F53" s="74">
        <v>14</v>
      </c>
      <c r="G53" s="98" t="s">
        <v>55</v>
      </c>
      <c r="H53" s="59">
        <v>24</v>
      </c>
      <c r="I53" s="79">
        <v>0</v>
      </c>
      <c r="J53" s="79">
        <v>0</v>
      </c>
      <c r="K53" s="79">
        <v>0</v>
      </c>
      <c r="L53" s="79">
        <v>0</v>
      </c>
      <c r="Q53" s="75"/>
      <c r="R53" s="75"/>
    </row>
    <row r="54" spans="1:19" ht="27.75" hidden="1" customHeight="1">
      <c r="A54" s="76">
        <v>2</v>
      </c>
      <c r="B54" s="71">
        <v>2</v>
      </c>
      <c r="C54" s="72">
        <v>1</v>
      </c>
      <c r="D54" s="72">
        <v>1</v>
      </c>
      <c r="E54" s="72">
        <v>1</v>
      </c>
      <c r="F54" s="74">
        <v>15</v>
      </c>
      <c r="G54" s="73" t="s">
        <v>56</v>
      </c>
      <c r="H54" s="59">
        <v>25</v>
      </c>
      <c r="I54" s="79">
        <v>0</v>
      </c>
      <c r="J54" s="78">
        <v>0</v>
      </c>
      <c r="K54" s="78">
        <v>0</v>
      </c>
      <c r="L54" s="78">
        <v>0</v>
      </c>
      <c r="Q54" s="75"/>
      <c r="R54" s="75"/>
    </row>
    <row r="55" spans="1:19" ht="15.75" hidden="1" customHeight="1">
      <c r="A55" s="76">
        <v>2</v>
      </c>
      <c r="B55" s="71">
        <v>2</v>
      </c>
      <c r="C55" s="72">
        <v>1</v>
      </c>
      <c r="D55" s="72">
        <v>1</v>
      </c>
      <c r="E55" s="72">
        <v>1</v>
      </c>
      <c r="F55" s="74">
        <v>16</v>
      </c>
      <c r="G55" s="73" t="s">
        <v>57</v>
      </c>
      <c r="H55" s="59">
        <v>26</v>
      </c>
      <c r="I55" s="79">
        <v>0</v>
      </c>
      <c r="J55" s="78">
        <v>0</v>
      </c>
      <c r="K55" s="78">
        <v>0</v>
      </c>
      <c r="L55" s="78">
        <v>0</v>
      </c>
      <c r="Q55" s="75"/>
      <c r="R55" s="75"/>
    </row>
    <row r="56" spans="1:19" ht="27.75" hidden="1" customHeight="1">
      <c r="A56" s="76">
        <v>2</v>
      </c>
      <c r="B56" s="71">
        <v>2</v>
      </c>
      <c r="C56" s="72">
        <v>1</v>
      </c>
      <c r="D56" s="72">
        <v>1</v>
      </c>
      <c r="E56" s="72">
        <v>1</v>
      </c>
      <c r="F56" s="74">
        <v>17</v>
      </c>
      <c r="G56" s="73" t="s">
        <v>58</v>
      </c>
      <c r="H56" s="59">
        <v>27</v>
      </c>
      <c r="I56" s="79">
        <v>0</v>
      </c>
      <c r="J56" s="79">
        <v>0</v>
      </c>
      <c r="K56" s="79">
        <v>0</v>
      </c>
      <c r="L56" s="79">
        <v>0</v>
      </c>
      <c r="Q56" s="75"/>
      <c r="R56" s="75"/>
    </row>
    <row r="57" spans="1:19" ht="14.25" hidden="1" customHeight="1">
      <c r="A57" s="76">
        <v>2</v>
      </c>
      <c r="B57" s="71">
        <v>2</v>
      </c>
      <c r="C57" s="72">
        <v>1</v>
      </c>
      <c r="D57" s="72">
        <v>1</v>
      </c>
      <c r="E57" s="72">
        <v>1</v>
      </c>
      <c r="F57" s="74">
        <v>20</v>
      </c>
      <c r="G57" s="73" t="s">
        <v>59</v>
      </c>
      <c r="H57" s="59">
        <v>28</v>
      </c>
      <c r="I57" s="79">
        <v>0</v>
      </c>
      <c r="J57" s="78">
        <v>0</v>
      </c>
      <c r="K57" s="78">
        <v>0</v>
      </c>
      <c r="L57" s="78">
        <v>0</v>
      </c>
      <c r="Q57" s="75"/>
      <c r="R57" s="75"/>
    </row>
    <row r="58" spans="1:19" ht="27.75" hidden="1" customHeight="1">
      <c r="A58" s="76">
        <v>2</v>
      </c>
      <c r="B58" s="71">
        <v>2</v>
      </c>
      <c r="C58" s="72">
        <v>1</v>
      </c>
      <c r="D58" s="72">
        <v>1</v>
      </c>
      <c r="E58" s="72">
        <v>1</v>
      </c>
      <c r="F58" s="74">
        <v>21</v>
      </c>
      <c r="G58" s="73" t="s">
        <v>60</v>
      </c>
      <c r="H58" s="59">
        <v>29</v>
      </c>
      <c r="I58" s="79">
        <v>0</v>
      </c>
      <c r="J58" s="78">
        <v>0</v>
      </c>
      <c r="K58" s="78">
        <v>0</v>
      </c>
      <c r="L58" s="78">
        <v>0</v>
      </c>
      <c r="Q58" s="75"/>
      <c r="R58" s="75"/>
    </row>
    <row r="59" spans="1:19" ht="12" hidden="1" customHeight="1">
      <c r="A59" s="76">
        <v>2</v>
      </c>
      <c r="B59" s="71">
        <v>2</v>
      </c>
      <c r="C59" s="72">
        <v>1</v>
      </c>
      <c r="D59" s="72">
        <v>1</v>
      </c>
      <c r="E59" s="72">
        <v>1</v>
      </c>
      <c r="F59" s="74">
        <v>22</v>
      </c>
      <c r="G59" s="73" t="s">
        <v>61</v>
      </c>
      <c r="H59" s="59">
        <v>30</v>
      </c>
      <c r="I59" s="79">
        <v>0</v>
      </c>
      <c r="J59" s="78">
        <v>0</v>
      </c>
      <c r="K59" s="78">
        <v>0</v>
      </c>
      <c r="L59" s="78">
        <v>0</v>
      </c>
      <c r="Q59" s="75"/>
      <c r="R59" s="75"/>
    </row>
    <row r="60" spans="1:19" ht="15" customHeight="1">
      <c r="A60" s="76">
        <v>2</v>
      </c>
      <c r="B60" s="71">
        <v>2</v>
      </c>
      <c r="C60" s="72">
        <v>1</v>
      </c>
      <c r="D60" s="72">
        <v>1</v>
      </c>
      <c r="E60" s="72">
        <v>1</v>
      </c>
      <c r="F60" s="74">
        <v>30</v>
      </c>
      <c r="G60" s="73" t="s">
        <v>62</v>
      </c>
      <c r="H60" s="59">
        <v>31</v>
      </c>
      <c r="I60" s="79">
        <v>7000</v>
      </c>
      <c r="J60" s="78">
        <v>4000</v>
      </c>
      <c r="K60" s="78">
        <v>1858.86</v>
      </c>
      <c r="L60" s="78">
        <v>1858.86</v>
      </c>
      <c r="Q60" s="75"/>
      <c r="R60" s="75"/>
    </row>
    <row r="61" spans="1:19" ht="14.25" hidden="1" customHeight="1">
      <c r="A61" s="99">
        <v>2</v>
      </c>
      <c r="B61" s="100">
        <v>3</v>
      </c>
      <c r="C61" s="63"/>
      <c r="D61" s="64"/>
      <c r="E61" s="64"/>
      <c r="F61" s="67"/>
      <c r="G61" s="101" t="s">
        <v>63</v>
      </c>
      <c r="H61" s="59">
        <v>32</v>
      </c>
      <c r="I61" s="82">
        <f>I62</f>
        <v>0</v>
      </c>
      <c r="J61" s="82">
        <f>J62</f>
        <v>0</v>
      </c>
      <c r="K61" s="82">
        <f>K62</f>
        <v>0</v>
      </c>
      <c r="L61" s="82">
        <f>L62</f>
        <v>0</v>
      </c>
    </row>
    <row r="62" spans="1:19" ht="13.5" hidden="1" customHeight="1">
      <c r="A62" s="76">
        <v>2</v>
      </c>
      <c r="B62" s="71">
        <v>3</v>
      </c>
      <c r="C62" s="72">
        <v>1</v>
      </c>
      <c r="D62" s="72"/>
      <c r="E62" s="72"/>
      <c r="F62" s="74"/>
      <c r="G62" s="73" t="s">
        <v>64</v>
      </c>
      <c r="H62" s="59">
        <v>33</v>
      </c>
      <c r="I62" s="60">
        <f>SUM(I63+I68+I73)</f>
        <v>0</v>
      </c>
      <c r="J62" s="102">
        <f>SUM(J63+J68+J73)</f>
        <v>0</v>
      </c>
      <c r="K62" s="61">
        <f>SUM(K63+K68+K73)</f>
        <v>0</v>
      </c>
      <c r="L62" s="60">
        <f>SUM(L63+L68+L73)</f>
        <v>0</v>
      </c>
      <c r="Q62" s="75"/>
      <c r="S62" s="75"/>
    </row>
    <row r="63" spans="1:19" ht="15" hidden="1" customHeight="1">
      <c r="A63" s="76">
        <v>2</v>
      </c>
      <c r="B63" s="71">
        <v>3</v>
      </c>
      <c r="C63" s="72">
        <v>1</v>
      </c>
      <c r="D63" s="72">
        <v>1</v>
      </c>
      <c r="E63" s="72"/>
      <c r="F63" s="74"/>
      <c r="G63" s="73" t="s">
        <v>65</v>
      </c>
      <c r="H63" s="59">
        <v>34</v>
      </c>
      <c r="I63" s="60">
        <f>I64</f>
        <v>0</v>
      </c>
      <c r="J63" s="102">
        <f>J64</f>
        <v>0</v>
      </c>
      <c r="K63" s="61">
        <f>K64</f>
        <v>0</v>
      </c>
      <c r="L63" s="60">
        <f>L64</f>
        <v>0</v>
      </c>
      <c r="Q63" s="75"/>
      <c r="R63" s="75"/>
    </row>
    <row r="64" spans="1:19" ht="13.5" hidden="1" customHeight="1">
      <c r="A64" s="76">
        <v>2</v>
      </c>
      <c r="B64" s="71">
        <v>3</v>
      </c>
      <c r="C64" s="72">
        <v>1</v>
      </c>
      <c r="D64" s="72">
        <v>1</v>
      </c>
      <c r="E64" s="72">
        <v>1</v>
      </c>
      <c r="F64" s="74"/>
      <c r="G64" s="73" t="s">
        <v>65</v>
      </c>
      <c r="H64" s="59">
        <v>35</v>
      </c>
      <c r="I64" s="60">
        <f>SUM(I65:I67)</f>
        <v>0</v>
      </c>
      <c r="J64" s="102">
        <f>SUM(J65:J67)</f>
        <v>0</v>
      </c>
      <c r="K64" s="61">
        <f>SUM(K65:K67)</f>
        <v>0</v>
      </c>
      <c r="L64" s="60">
        <f>SUM(L65:L67)</f>
        <v>0</v>
      </c>
      <c r="Q64" s="75"/>
      <c r="R64" s="75"/>
    </row>
    <row r="65" spans="1:18" s="103" customFormat="1" ht="25.5" hidden="1" customHeight="1">
      <c r="A65" s="76">
        <v>2</v>
      </c>
      <c r="B65" s="71">
        <v>3</v>
      </c>
      <c r="C65" s="72">
        <v>1</v>
      </c>
      <c r="D65" s="72">
        <v>1</v>
      </c>
      <c r="E65" s="72">
        <v>1</v>
      </c>
      <c r="F65" s="74">
        <v>1</v>
      </c>
      <c r="G65" s="73" t="s">
        <v>66</v>
      </c>
      <c r="H65" s="59">
        <v>36</v>
      </c>
      <c r="I65" s="79">
        <v>0</v>
      </c>
      <c r="J65" s="79">
        <v>0</v>
      </c>
      <c r="K65" s="79">
        <v>0</v>
      </c>
      <c r="L65" s="79">
        <v>0</v>
      </c>
      <c r="Q65" s="75"/>
      <c r="R65" s="75"/>
    </row>
    <row r="66" spans="1:18" ht="19.5" hidden="1" customHeight="1">
      <c r="A66" s="76">
        <v>2</v>
      </c>
      <c r="B66" s="66">
        <v>3</v>
      </c>
      <c r="C66" s="64">
        <v>1</v>
      </c>
      <c r="D66" s="64">
        <v>1</v>
      </c>
      <c r="E66" s="64">
        <v>1</v>
      </c>
      <c r="F66" s="67">
        <v>2</v>
      </c>
      <c r="G66" s="65" t="s">
        <v>67</v>
      </c>
      <c r="H66" s="59">
        <v>37</v>
      </c>
      <c r="I66" s="77">
        <v>0</v>
      </c>
      <c r="J66" s="77">
        <v>0</v>
      </c>
      <c r="K66" s="77">
        <v>0</v>
      </c>
      <c r="L66" s="77">
        <v>0</v>
      </c>
      <c r="Q66" s="75"/>
      <c r="R66" s="75"/>
    </row>
    <row r="67" spans="1:18" ht="16.5" hidden="1" customHeight="1">
      <c r="A67" s="71">
        <v>2</v>
      </c>
      <c r="B67" s="72">
        <v>3</v>
      </c>
      <c r="C67" s="72">
        <v>1</v>
      </c>
      <c r="D67" s="72">
        <v>1</v>
      </c>
      <c r="E67" s="72">
        <v>1</v>
      </c>
      <c r="F67" s="74">
        <v>3</v>
      </c>
      <c r="G67" s="73" t="s">
        <v>68</v>
      </c>
      <c r="H67" s="59">
        <v>38</v>
      </c>
      <c r="I67" s="79">
        <v>0</v>
      </c>
      <c r="J67" s="79">
        <v>0</v>
      </c>
      <c r="K67" s="79">
        <v>0</v>
      </c>
      <c r="L67" s="79">
        <v>0</v>
      </c>
      <c r="Q67" s="75"/>
      <c r="R67" s="75"/>
    </row>
    <row r="68" spans="1:18" ht="29.25" hidden="1" customHeight="1">
      <c r="A68" s="66">
        <v>2</v>
      </c>
      <c r="B68" s="64">
        <v>3</v>
      </c>
      <c r="C68" s="64">
        <v>1</v>
      </c>
      <c r="D68" s="64">
        <v>2</v>
      </c>
      <c r="E68" s="64"/>
      <c r="F68" s="67"/>
      <c r="G68" s="65" t="s">
        <v>69</v>
      </c>
      <c r="H68" s="59">
        <v>39</v>
      </c>
      <c r="I68" s="82">
        <f>I69</f>
        <v>0</v>
      </c>
      <c r="J68" s="104">
        <f>J69</f>
        <v>0</v>
      </c>
      <c r="K68" s="83">
        <f>K69</f>
        <v>0</v>
      </c>
      <c r="L68" s="83">
        <f>L69</f>
        <v>0</v>
      </c>
      <c r="Q68" s="75"/>
      <c r="R68" s="75"/>
    </row>
    <row r="69" spans="1:18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65" t="s">
        <v>69</v>
      </c>
      <c r="H69" s="59">
        <v>40</v>
      </c>
      <c r="I69" s="70">
        <f>SUM(I70:I72)</f>
        <v>0</v>
      </c>
      <c r="J69" s="105">
        <f>SUM(J70:J72)</f>
        <v>0</v>
      </c>
      <c r="K69" s="69">
        <f>SUM(K70:K72)</f>
        <v>0</v>
      </c>
      <c r="L69" s="61">
        <f>SUM(L70:L72)</f>
        <v>0</v>
      </c>
      <c r="Q69" s="75"/>
      <c r="R69" s="75"/>
    </row>
    <row r="70" spans="1:18" s="103" customFormat="1" ht="27" hidden="1" customHeight="1">
      <c r="A70" s="71">
        <v>2</v>
      </c>
      <c r="B70" s="72">
        <v>3</v>
      </c>
      <c r="C70" s="72">
        <v>1</v>
      </c>
      <c r="D70" s="72">
        <v>2</v>
      </c>
      <c r="E70" s="72">
        <v>1</v>
      </c>
      <c r="F70" s="74">
        <v>1</v>
      </c>
      <c r="G70" s="76" t="s">
        <v>66</v>
      </c>
      <c r="H70" s="59">
        <v>41</v>
      </c>
      <c r="I70" s="79">
        <v>0</v>
      </c>
      <c r="J70" s="79">
        <v>0</v>
      </c>
      <c r="K70" s="79">
        <v>0</v>
      </c>
      <c r="L70" s="79">
        <v>0</v>
      </c>
      <c r="Q70" s="75"/>
      <c r="R70" s="75"/>
    </row>
    <row r="71" spans="1:18" ht="16.5" hidden="1" customHeight="1">
      <c r="A71" s="71">
        <v>2</v>
      </c>
      <c r="B71" s="72">
        <v>3</v>
      </c>
      <c r="C71" s="72">
        <v>1</v>
      </c>
      <c r="D71" s="72">
        <v>2</v>
      </c>
      <c r="E71" s="72">
        <v>1</v>
      </c>
      <c r="F71" s="74">
        <v>2</v>
      </c>
      <c r="G71" s="76" t="s">
        <v>67</v>
      </c>
      <c r="H71" s="59">
        <v>42</v>
      </c>
      <c r="I71" s="79">
        <v>0</v>
      </c>
      <c r="J71" s="79">
        <v>0</v>
      </c>
      <c r="K71" s="79">
        <v>0</v>
      </c>
      <c r="L71" s="79">
        <v>0</v>
      </c>
      <c r="Q71" s="75"/>
      <c r="R71" s="75"/>
    </row>
    <row r="72" spans="1:18" ht="15" hidden="1" customHeight="1">
      <c r="A72" s="71">
        <v>2</v>
      </c>
      <c r="B72" s="72">
        <v>3</v>
      </c>
      <c r="C72" s="72">
        <v>1</v>
      </c>
      <c r="D72" s="72">
        <v>2</v>
      </c>
      <c r="E72" s="72">
        <v>1</v>
      </c>
      <c r="F72" s="74">
        <v>3</v>
      </c>
      <c r="G72" s="76" t="s">
        <v>68</v>
      </c>
      <c r="H72" s="59">
        <v>43</v>
      </c>
      <c r="I72" s="79">
        <v>0</v>
      </c>
      <c r="J72" s="79">
        <v>0</v>
      </c>
      <c r="K72" s="79">
        <v>0</v>
      </c>
      <c r="L72" s="79">
        <v>0</v>
      </c>
      <c r="Q72" s="75"/>
      <c r="R72" s="75"/>
    </row>
    <row r="73" spans="1:18" ht="27.75" hidden="1" customHeight="1">
      <c r="A73" s="71">
        <v>2</v>
      </c>
      <c r="B73" s="72">
        <v>3</v>
      </c>
      <c r="C73" s="72">
        <v>1</v>
      </c>
      <c r="D73" s="72">
        <v>3</v>
      </c>
      <c r="E73" s="72"/>
      <c r="F73" s="74"/>
      <c r="G73" s="76" t="s">
        <v>70</v>
      </c>
      <c r="H73" s="59">
        <v>44</v>
      </c>
      <c r="I73" s="60">
        <f>I74</f>
        <v>0</v>
      </c>
      <c r="J73" s="102">
        <f>J74</f>
        <v>0</v>
      </c>
      <c r="K73" s="61">
        <f>K74</f>
        <v>0</v>
      </c>
      <c r="L73" s="61">
        <f>L74</f>
        <v>0</v>
      </c>
      <c r="Q73" s="75"/>
      <c r="R73" s="75"/>
    </row>
    <row r="74" spans="1:18" ht="26.25" hidden="1" customHeight="1">
      <c r="A74" s="71">
        <v>2</v>
      </c>
      <c r="B74" s="72">
        <v>3</v>
      </c>
      <c r="C74" s="72">
        <v>1</v>
      </c>
      <c r="D74" s="72">
        <v>3</v>
      </c>
      <c r="E74" s="72">
        <v>1</v>
      </c>
      <c r="F74" s="74"/>
      <c r="G74" s="76" t="s">
        <v>71</v>
      </c>
      <c r="H74" s="59">
        <v>45</v>
      </c>
      <c r="I74" s="60">
        <f>SUM(I75:I77)</f>
        <v>0</v>
      </c>
      <c r="J74" s="102">
        <f>SUM(J75:J77)</f>
        <v>0</v>
      </c>
      <c r="K74" s="61">
        <f>SUM(K75:K77)</f>
        <v>0</v>
      </c>
      <c r="L74" s="61">
        <f>SUM(L75:L77)</f>
        <v>0</v>
      </c>
      <c r="Q74" s="75"/>
      <c r="R74" s="75"/>
    </row>
    <row r="75" spans="1:18" ht="15" hidden="1" customHeight="1">
      <c r="A75" s="66">
        <v>2</v>
      </c>
      <c r="B75" s="64">
        <v>3</v>
      </c>
      <c r="C75" s="64">
        <v>1</v>
      </c>
      <c r="D75" s="64">
        <v>3</v>
      </c>
      <c r="E75" s="64">
        <v>1</v>
      </c>
      <c r="F75" s="67">
        <v>1</v>
      </c>
      <c r="G75" s="92" t="s">
        <v>72</v>
      </c>
      <c r="H75" s="59">
        <v>46</v>
      </c>
      <c r="I75" s="77">
        <v>0</v>
      </c>
      <c r="J75" s="77">
        <v>0</v>
      </c>
      <c r="K75" s="77">
        <v>0</v>
      </c>
      <c r="L75" s="77">
        <v>0</v>
      </c>
      <c r="Q75" s="75"/>
      <c r="R75" s="75"/>
    </row>
    <row r="76" spans="1:18" ht="16.5" hidden="1" customHeight="1">
      <c r="A76" s="71">
        <v>2</v>
      </c>
      <c r="B76" s="72">
        <v>3</v>
      </c>
      <c r="C76" s="72">
        <v>1</v>
      </c>
      <c r="D76" s="72">
        <v>3</v>
      </c>
      <c r="E76" s="72">
        <v>1</v>
      </c>
      <c r="F76" s="74">
        <v>2</v>
      </c>
      <c r="G76" s="76" t="s">
        <v>73</v>
      </c>
      <c r="H76" s="59">
        <v>47</v>
      </c>
      <c r="I76" s="79">
        <v>0</v>
      </c>
      <c r="J76" s="79">
        <v>0</v>
      </c>
      <c r="K76" s="79">
        <v>0</v>
      </c>
      <c r="L76" s="79">
        <v>0</v>
      </c>
      <c r="Q76" s="75"/>
      <c r="R76" s="75"/>
    </row>
    <row r="77" spans="1:18" ht="17.25" hidden="1" customHeight="1">
      <c r="A77" s="66">
        <v>2</v>
      </c>
      <c r="B77" s="64">
        <v>3</v>
      </c>
      <c r="C77" s="64">
        <v>1</v>
      </c>
      <c r="D77" s="64">
        <v>3</v>
      </c>
      <c r="E77" s="64">
        <v>1</v>
      </c>
      <c r="F77" s="67">
        <v>3</v>
      </c>
      <c r="G77" s="92" t="s">
        <v>74</v>
      </c>
      <c r="H77" s="59">
        <v>48</v>
      </c>
      <c r="I77" s="77">
        <v>0</v>
      </c>
      <c r="J77" s="77">
        <v>0</v>
      </c>
      <c r="K77" s="77">
        <v>0</v>
      </c>
      <c r="L77" s="77">
        <v>0</v>
      </c>
      <c r="Q77" s="75"/>
      <c r="R77" s="75"/>
    </row>
    <row r="78" spans="1:18" ht="12.75" hidden="1" customHeight="1">
      <c r="A78" s="66">
        <v>2</v>
      </c>
      <c r="B78" s="64">
        <v>3</v>
      </c>
      <c r="C78" s="64">
        <v>2</v>
      </c>
      <c r="D78" s="64"/>
      <c r="E78" s="64"/>
      <c r="F78" s="67"/>
      <c r="G78" s="92" t="s">
        <v>75</v>
      </c>
      <c r="H78" s="59">
        <v>49</v>
      </c>
      <c r="I78" s="60">
        <f t="shared" ref="I78:L79" si="3">I79</f>
        <v>0</v>
      </c>
      <c r="J78" s="60">
        <f t="shared" si="3"/>
        <v>0</v>
      </c>
      <c r="K78" s="60">
        <f t="shared" si="3"/>
        <v>0</v>
      </c>
      <c r="L78" s="60">
        <f t="shared" si="3"/>
        <v>0</v>
      </c>
    </row>
    <row r="79" spans="1:18" ht="12" hidden="1" customHeight="1">
      <c r="A79" s="66">
        <v>2</v>
      </c>
      <c r="B79" s="64">
        <v>3</v>
      </c>
      <c r="C79" s="64">
        <v>2</v>
      </c>
      <c r="D79" s="64">
        <v>1</v>
      </c>
      <c r="E79" s="64"/>
      <c r="F79" s="67"/>
      <c r="G79" s="92" t="s">
        <v>75</v>
      </c>
      <c r="H79" s="59">
        <v>50</v>
      </c>
      <c r="I79" s="60">
        <f t="shared" si="3"/>
        <v>0</v>
      </c>
      <c r="J79" s="60">
        <f t="shared" si="3"/>
        <v>0</v>
      </c>
      <c r="K79" s="60">
        <f t="shared" si="3"/>
        <v>0</v>
      </c>
      <c r="L79" s="60">
        <f t="shared" si="3"/>
        <v>0</v>
      </c>
    </row>
    <row r="80" spans="1:18" ht="15.75" hidden="1" customHeight="1">
      <c r="A80" s="66">
        <v>2</v>
      </c>
      <c r="B80" s="64">
        <v>3</v>
      </c>
      <c r="C80" s="64">
        <v>2</v>
      </c>
      <c r="D80" s="64">
        <v>1</v>
      </c>
      <c r="E80" s="64">
        <v>1</v>
      </c>
      <c r="F80" s="67"/>
      <c r="G80" s="92" t="s">
        <v>75</v>
      </c>
      <c r="H80" s="59">
        <v>51</v>
      </c>
      <c r="I80" s="60">
        <f>SUM(I81)</f>
        <v>0</v>
      </c>
      <c r="J80" s="60">
        <f>SUM(J81)</f>
        <v>0</v>
      </c>
      <c r="K80" s="60">
        <f>SUM(K81)</f>
        <v>0</v>
      </c>
      <c r="L80" s="60">
        <f>SUM(L81)</f>
        <v>0</v>
      </c>
    </row>
    <row r="81" spans="1:12" ht="13.5" hidden="1" customHeight="1">
      <c r="A81" s="66">
        <v>2</v>
      </c>
      <c r="B81" s="64">
        <v>3</v>
      </c>
      <c r="C81" s="64">
        <v>2</v>
      </c>
      <c r="D81" s="64">
        <v>1</v>
      </c>
      <c r="E81" s="64">
        <v>1</v>
      </c>
      <c r="F81" s="67">
        <v>1</v>
      </c>
      <c r="G81" s="92" t="s">
        <v>75</v>
      </c>
      <c r="H81" s="59">
        <v>52</v>
      </c>
      <c r="I81" s="79">
        <v>0</v>
      </c>
      <c r="J81" s="79">
        <v>0</v>
      </c>
      <c r="K81" s="79">
        <v>0</v>
      </c>
      <c r="L81" s="79">
        <v>0</v>
      </c>
    </row>
    <row r="82" spans="1:12" ht="16.5" hidden="1" customHeight="1">
      <c r="A82" s="55">
        <v>2</v>
      </c>
      <c r="B82" s="56">
        <v>4</v>
      </c>
      <c r="C82" s="56"/>
      <c r="D82" s="56"/>
      <c r="E82" s="56"/>
      <c r="F82" s="58"/>
      <c r="G82" s="106" t="s">
        <v>76</v>
      </c>
      <c r="H82" s="59">
        <v>53</v>
      </c>
      <c r="I82" s="60">
        <f t="shared" ref="I82:L84" si="4">I83</f>
        <v>0</v>
      </c>
      <c r="J82" s="102">
        <f t="shared" si="4"/>
        <v>0</v>
      </c>
      <c r="K82" s="61">
        <f t="shared" si="4"/>
        <v>0</v>
      </c>
      <c r="L82" s="61">
        <f t="shared" si="4"/>
        <v>0</v>
      </c>
    </row>
    <row r="83" spans="1:12" ht="15.75" hidden="1" customHeight="1">
      <c r="A83" s="71">
        <v>2</v>
      </c>
      <c r="B83" s="72">
        <v>4</v>
      </c>
      <c r="C83" s="72">
        <v>1</v>
      </c>
      <c r="D83" s="72"/>
      <c r="E83" s="72"/>
      <c r="F83" s="74"/>
      <c r="G83" s="76" t="s">
        <v>77</v>
      </c>
      <c r="H83" s="59">
        <v>54</v>
      </c>
      <c r="I83" s="60">
        <f t="shared" si="4"/>
        <v>0</v>
      </c>
      <c r="J83" s="102">
        <f t="shared" si="4"/>
        <v>0</v>
      </c>
      <c r="K83" s="61">
        <f t="shared" si="4"/>
        <v>0</v>
      </c>
      <c r="L83" s="61">
        <f t="shared" si="4"/>
        <v>0</v>
      </c>
    </row>
    <row r="84" spans="1:12" ht="17.25" hidden="1" customHeight="1">
      <c r="A84" s="71">
        <v>2</v>
      </c>
      <c r="B84" s="72">
        <v>4</v>
      </c>
      <c r="C84" s="72">
        <v>1</v>
      </c>
      <c r="D84" s="72">
        <v>1</v>
      </c>
      <c r="E84" s="72"/>
      <c r="F84" s="74"/>
      <c r="G84" s="76" t="s">
        <v>77</v>
      </c>
      <c r="H84" s="59">
        <v>55</v>
      </c>
      <c r="I84" s="60">
        <f t="shared" si="4"/>
        <v>0</v>
      </c>
      <c r="J84" s="102">
        <f t="shared" si="4"/>
        <v>0</v>
      </c>
      <c r="K84" s="61">
        <f t="shared" si="4"/>
        <v>0</v>
      </c>
      <c r="L84" s="61">
        <f t="shared" si="4"/>
        <v>0</v>
      </c>
    </row>
    <row r="85" spans="1:12" ht="18" hidden="1" customHeight="1">
      <c r="A85" s="71">
        <v>2</v>
      </c>
      <c r="B85" s="72">
        <v>4</v>
      </c>
      <c r="C85" s="72">
        <v>1</v>
      </c>
      <c r="D85" s="72">
        <v>1</v>
      </c>
      <c r="E85" s="72">
        <v>1</v>
      </c>
      <c r="F85" s="74"/>
      <c r="G85" s="76" t="s">
        <v>77</v>
      </c>
      <c r="H85" s="59">
        <v>56</v>
      </c>
      <c r="I85" s="60">
        <f>SUM(I86:I88)</f>
        <v>0</v>
      </c>
      <c r="J85" s="102">
        <f>SUM(J86:J88)</f>
        <v>0</v>
      </c>
      <c r="K85" s="61">
        <f>SUM(K86:K88)</f>
        <v>0</v>
      </c>
      <c r="L85" s="61">
        <f>SUM(L86:L88)</f>
        <v>0</v>
      </c>
    </row>
    <row r="86" spans="1:12" ht="14.25" hidden="1" customHeight="1">
      <c r="A86" s="71">
        <v>2</v>
      </c>
      <c r="B86" s="72">
        <v>4</v>
      </c>
      <c r="C86" s="72">
        <v>1</v>
      </c>
      <c r="D86" s="72">
        <v>1</v>
      </c>
      <c r="E86" s="72">
        <v>1</v>
      </c>
      <c r="F86" s="74">
        <v>1</v>
      </c>
      <c r="G86" s="76" t="s">
        <v>78</v>
      </c>
      <c r="H86" s="59">
        <v>57</v>
      </c>
      <c r="I86" s="79">
        <v>0</v>
      </c>
      <c r="J86" s="79">
        <v>0</v>
      </c>
      <c r="K86" s="79">
        <v>0</v>
      </c>
      <c r="L86" s="79">
        <v>0</v>
      </c>
    </row>
    <row r="87" spans="1:12" ht="13.5" hidden="1" customHeight="1">
      <c r="A87" s="71">
        <v>2</v>
      </c>
      <c r="B87" s="71">
        <v>4</v>
      </c>
      <c r="C87" s="71">
        <v>1</v>
      </c>
      <c r="D87" s="72">
        <v>1</v>
      </c>
      <c r="E87" s="72">
        <v>1</v>
      </c>
      <c r="F87" s="107">
        <v>2</v>
      </c>
      <c r="G87" s="73" t="s">
        <v>79</v>
      </c>
      <c r="H87" s="59">
        <v>58</v>
      </c>
      <c r="I87" s="79">
        <v>0</v>
      </c>
      <c r="J87" s="79">
        <v>0</v>
      </c>
      <c r="K87" s="79">
        <v>0</v>
      </c>
      <c r="L87" s="79">
        <v>0</v>
      </c>
    </row>
    <row r="88" spans="1:12" hidden="1">
      <c r="A88" s="71">
        <v>2</v>
      </c>
      <c r="B88" s="72">
        <v>4</v>
      </c>
      <c r="C88" s="71">
        <v>1</v>
      </c>
      <c r="D88" s="72">
        <v>1</v>
      </c>
      <c r="E88" s="72">
        <v>1</v>
      </c>
      <c r="F88" s="107">
        <v>3</v>
      </c>
      <c r="G88" s="73" t="s">
        <v>80</v>
      </c>
      <c r="H88" s="59">
        <v>59</v>
      </c>
      <c r="I88" s="79">
        <v>0</v>
      </c>
      <c r="J88" s="79">
        <v>0</v>
      </c>
      <c r="K88" s="79">
        <v>0</v>
      </c>
      <c r="L88" s="79">
        <v>0</v>
      </c>
    </row>
    <row r="89" spans="1:12" hidden="1">
      <c r="A89" s="55">
        <v>2</v>
      </c>
      <c r="B89" s="56">
        <v>5</v>
      </c>
      <c r="C89" s="55"/>
      <c r="D89" s="56"/>
      <c r="E89" s="56"/>
      <c r="F89" s="108"/>
      <c r="G89" s="57" t="s">
        <v>81</v>
      </c>
      <c r="H89" s="59">
        <v>60</v>
      </c>
      <c r="I89" s="60">
        <f>SUM(I90+I95+I100)</f>
        <v>0</v>
      </c>
      <c r="J89" s="102">
        <f>SUM(J90+J95+J100)</f>
        <v>0</v>
      </c>
      <c r="K89" s="61">
        <f>SUM(K90+K95+K100)</f>
        <v>0</v>
      </c>
      <c r="L89" s="61">
        <f>SUM(L90+L95+L100)</f>
        <v>0</v>
      </c>
    </row>
    <row r="90" spans="1:12" hidden="1">
      <c r="A90" s="66">
        <v>2</v>
      </c>
      <c r="B90" s="64">
        <v>5</v>
      </c>
      <c r="C90" s="66">
        <v>1</v>
      </c>
      <c r="D90" s="64"/>
      <c r="E90" s="64"/>
      <c r="F90" s="109"/>
      <c r="G90" s="65" t="s">
        <v>82</v>
      </c>
      <c r="H90" s="59">
        <v>61</v>
      </c>
      <c r="I90" s="82">
        <f t="shared" ref="I90:L91" si="5">I91</f>
        <v>0</v>
      </c>
      <c r="J90" s="104">
        <f t="shared" si="5"/>
        <v>0</v>
      </c>
      <c r="K90" s="83">
        <f t="shared" si="5"/>
        <v>0</v>
      </c>
      <c r="L90" s="83">
        <f t="shared" si="5"/>
        <v>0</v>
      </c>
    </row>
    <row r="91" spans="1:12" hidden="1">
      <c r="A91" s="71">
        <v>2</v>
      </c>
      <c r="B91" s="72">
        <v>5</v>
      </c>
      <c r="C91" s="71">
        <v>1</v>
      </c>
      <c r="D91" s="72">
        <v>1</v>
      </c>
      <c r="E91" s="72"/>
      <c r="F91" s="107"/>
      <c r="G91" s="73" t="s">
        <v>82</v>
      </c>
      <c r="H91" s="59">
        <v>62</v>
      </c>
      <c r="I91" s="60">
        <f t="shared" si="5"/>
        <v>0</v>
      </c>
      <c r="J91" s="102">
        <f t="shared" si="5"/>
        <v>0</v>
      </c>
      <c r="K91" s="61">
        <f t="shared" si="5"/>
        <v>0</v>
      </c>
      <c r="L91" s="61">
        <f t="shared" si="5"/>
        <v>0</v>
      </c>
    </row>
    <row r="92" spans="1:12" hidden="1">
      <c r="A92" s="71">
        <v>2</v>
      </c>
      <c r="B92" s="72">
        <v>5</v>
      </c>
      <c r="C92" s="71">
        <v>1</v>
      </c>
      <c r="D92" s="72">
        <v>1</v>
      </c>
      <c r="E92" s="72">
        <v>1</v>
      </c>
      <c r="F92" s="107"/>
      <c r="G92" s="73" t="s">
        <v>82</v>
      </c>
      <c r="H92" s="59">
        <v>63</v>
      </c>
      <c r="I92" s="60">
        <f>SUM(I93:I94)</f>
        <v>0</v>
      </c>
      <c r="J92" s="102">
        <f>SUM(J93:J94)</f>
        <v>0</v>
      </c>
      <c r="K92" s="61">
        <f>SUM(K93:K94)</f>
        <v>0</v>
      </c>
      <c r="L92" s="61">
        <f>SUM(L93:L94)</f>
        <v>0</v>
      </c>
    </row>
    <row r="93" spans="1:12" ht="25.5" hidden="1" customHeight="1">
      <c r="A93" s="71">
        <v>2</v>
      </c>
      <c r="B93" s="72">
        <v>5</v>
      </c>
      <c r="C93" s="71">
        <v>1</v>
      </c>
      <c r="D93" s="72">
        <v>1</v>
      </c>
      <c r="E93" s="72">
        <v>1</v>
      </c>
      <c r="F93" s="107">
        <v>1</v>
      </c>
      <c r="G93" s="73" t="s">
        <v>83</v>
      </c>
      <c r="H93" s="59">
        <v>64</v>
      </c>
      <c r="I93" s="79">
        <v>0</v>
      </c>
      <c r="J93" s="79">
        <v>0</v>
      </c>
      <c r="K93" s="79">
        <v>0</v>
      </c>
      <c r="L93" s="79">
        <v>0</v>
      </c>
    </row>
    <row r="94" spans="1:12" ht="15.75" hidden="1" customHeight="1">
      <c r="A94" s="71">
        <v>2</v>
      </c>
      <c r="B94" s="72">
        <v>5</v>
      </c>
      <c r="C94" s="71">
        <v>1</v>
      </c>
      <c r="D94" s="72">
        <v>1</v>
      </c>
      <c r="E94" s="72">
        <v>1</v>
      </c>
      <c r="F94" s="107">
        <v>2</v>
      </c>
      <c r="G94" s="73" t="s">
        <v>84</v>
      </c>
      <c r="H94" s="59">
        <v>65</v>
      </c>
      <c r="I94" s="79">
        <v>0</v>
      </c>
      <c r="J94" s="79">
        <v>0</v>
      </c>
      <c r="K94" s="79">
        <v>0</v>
      </c>
      <c r="L94" s="79">
        <v>0</v>
      </c>
    </row>
    <row r="95" spans="1:12" ht="12" hidden="1" customHeight="1">
      <c r="A95" s="71">
        <v>2</v>
      </c>
      <c r="B95" s="72">
        <v>5</v>
      </c>
      <c r="C95" s="71">
        <v>2</v>
      </c>
      <c r="D95" s="72"/>
      <c r="E95" s="72"/>
      <c r="F95" s="107"/>
      <c r="G95" s="73" t="s">
        <v>85</v>
      </c>
      <c r="H95" s="59">
        <v>66</v>
      </c>
      <c r="I95" s="60">
        <f t="shared" ref="I95:L96" si="6">I96</f>
        <v>0</v>
      </c>
      <c r="J95" s="102">
        <f t="shared" si="6"/>
        <v>0</v>
      </c>
      <c r="K95" s="61">
        <f t="shared" si="6"/>
        <v>0</v>
      </c>
      <c r="L95" s="60">
        <f t="shared" si="6"/>
        <v>0</v>
      </c>
    </row>
    <row r="96" spans="1:12" ht="15.75" hidden="1" customHeight="1">
      <c r="A96" s="76">
        <v>2</v>
      </c>
      <c r="B96" s="71">
        <v>5</v>
      </c>
      <c r="C96" s="72">
        <v>2</v>
      </c>
      <c r="D96" s="73">
        <v>1</v>
      </c>
      <c r="E96" s="71"/>
      <c r="F96" s="107"/>
      <c r="G96" s="73" t="s">
        <v>85</v>
      </c>
      <c r="H96" s="59">
        <v>67</v>
      </c>
      <c r="I96" s="60">
        <f t="shared" si="6"/>
        <v>0</v>
      </c>
      <c r="J96" s="102">
        <f t="shared" si="6"/>
        <v>0</v>
      </c>
      <c r="K96" s="61">
        <f t="shared" si="6"/>
        <v>0</v>
      </c>
      <c r="L96" s="60">
        <f t="shared" si="6"/>
        <v>0</v>
      </c>
    </row>
    <row r="97" spans="1:12" ht="15" hidden="1" customHeight="1">
      <c r="A97" s="76">
        <v>2</v>
      </c>
      <c r="B97" s="71">
        <v>5</v>
      </c>
      <c r="C97" s="72">
        <v>2</v>
      </c>
      <c r="D97" s="73">
        <v>1</v>
      </c>
      <c r="E97" s="71">
        <v>1</v>
      </c>
      <c r="F97" s="107"/>
      <c r="G97" s="73" t="s">
        <v>85</v>
      </c>
      <c r="H97" s="59">
        <v>68</v>
      </c>
      <c r="I97" s="60">
        <f>SUM(I98:I99)</f>
        <v>0</v>
      </c>
      <c r="J97" s="102">
        <f>SUM(J98:J99)</f>
        <v>0</v>
      </c>
      <c r="K97" s="61">
        <f>SUM(K98:K99)</f>
        <v>0</v>
      </c>
      <c r="L97" s="60">
        <f>SUM(L98:L99)</f>
        <v>0</v>
      </c>
    </row>
    <row r="98" spans="1:12" ht="25.5" hidden="1" customHeight="1">
      <c r="A98" s="76">
        <v>2</v>
      </c>
      <c r="B98" s="71">
        <v>5</v>
      </c>
      <c r="C98" s="72">
        <v>2</v>
      </c>
      <c r="D98" s="73">
        <v>1</v>
      </c>
      <c r="E98" s="71">
        <v>1</v>
      </c>
      <c r="F98" s="107">
        <v>1</v>
      </c>
      <c r="G98" s="73" t="s">
        <v>86</v>
      </c>
      <c r="H98" s="59">
        <v>69</v>
      </c>
      <c r="I98" s="79">
        <v>0</v>
      </c>
      <c r="J98" s="79">
        <v>0</v>
      </c>
      <c r="K98" s="79">
        <v>0</v>
      </c>
      <c r="L98" s="79">
        <v>0</v>
      </c>
    </row>
    <row r="99" spans="1:12" ht="25.5" hidden="1" customHeight="1">
      <c r="A99" s="76">
        <v>2</v>
      </c>
      <c r="B99" s="71">
        <v>5</v>
      </c>
      <c r="C99" s="72">
        <v>2</v>
      </c>
      <c r="D99" s="73">
        <v>1</v>
      </c>
      <c r="E99" s="71">
        <v>1</v>
      </c>
      <c r="F99" s="107">
        <v>2</v>
      </c>
      <c r="G99" s="73" t="s">
        <v>87</v>
      </c>
      <c r="H99" s="59">
        <v>70</v>
      </c>
      <c r="I99" s="79">
        <v>0</v>
      </c>
      <c r="J99" s="79">
        <v>0</v>
      </c>
      <c r="K99" s="79">
        <v>0</v>
      </c>
      <c r="L99" s="79">
        <v>0</v>
      </c>
    </row>
    <row r="100" spans="1:12" ht="28.5" hidden="1" customHeight="1">
      <c r="A100" s="76">
        <v>2</v>
      </c>
      <c r="B100" s="71">
        <v>5</v>
      </c>
      <c r="C100" s="72">
        <v>3</v>
      </c>
      <c r="D100" s="73"/>
      <c r="E100" s="71"/>
      <c r="F100" s="107"/>
      <c r="G100" s="73" t="s">
        <v>88</v>
      </c>
      <c r="H100" s="59">
        <v>71</v>
      </c>
      <c r="I100" s="60">
        <f t="shared" ref="I100:L101" si="7">I101</f>
        <v>0</v>
      </c>
      <c r="J100" s="102">
        <f t="shared" si="7"/>
        <v>0</v>
      </c>
      <c r="K100" s="61">
        <f t="shared" si="7"/>
        <v>0</v>
      </c>
      <c r="L100" s="60">
        <f t="shared" si="7"/>
        <v>0</v>
      </c>
    </row>
    <row r="101" spans="1:12" ht="27" hidden="1" customHeight="1">
      <c r="A101" s="76">
        <v>2</v>
      </c>
      <c r="B101" s="71">
        <v>5</v>
      </c>
      <c r="C101" s="72">
        <v>3</v>
      </c>
      <c r="D101" s="73">
        <v>1</v>
      </c>
      <c r="E101" s="71"/>
      <c r="F101" s="107"/>
      <c r="G101" s="73" t="s">
        <v>89</v>
      </c>
      <c r="H101" s="59">
        <v>72</v>
      </c>
      <c r="I101" s="60">
        <f t="shared" si="7"/>
        <v>0</v>
      </c>
      <c r="J101" s="102">
        <f t="shared" si="7"/>
        <v>0</v>
      </c>
      <c r="K101" s="61">
        <f t="shared" si="7"/>
        <v>0</v>
      </c>
      <c r="L101" s="60">
        <f t="shared" si="7"/>
        <v>0</v>
      </c>
    </row>
    <row r="102" spans="1:12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10"/>
      <c r="G102" s="87" t="s">
        <v>89</v>
      </c>
      <c r="H102" s="59">
        <v>73</v>
      </c>
      <c r="I102" s="70">
        <f>SUM(I103:I104)</f>
        <v>0</v>
      </c>
      <c r="J102" s="105">
        <f>SUM(J103:J104)</f>
        <v>0</v>
      </c>
      <c r="K102" s="69">
        <f>SUM(K103:K104)</f>
        <v>0</v>
      </c>
      <c r="L102" s="70">
        <f>SUM(L103:L104)</f>
        <v>0</v>
      </c>
    </row>
    <row r="103" spans="1:12" ht="26.25" hidden="1" customHeight="1">
      <c r="A103" s="76">
        <v>2</v>
      </c>
      <c r="B103" s="71">
        <v>5</v>
      </c>
      <c r="C103" s="72">
        <v>3</v>
      </c>
      <c r="D103" s="73">
        <v>1</v>
      </c>
      <c r="E103" s="71">
        <v>1</v>
      </c>
      <c r="F103" s="107">
        <v>1</v>
      </c>
      <c r="G103" s="73" t="s">
        <v>89</v>
      </c>
      <c r="H103" s="59">
        <v>74</v>
      </c>
      <c r="I103" s="79">
        <v>0</v>
      </c>
      <c r="J103" s="79">
        <v>0</v>
      </c>
      <c r="K103" s="79">
        <v>0</v>
      </c>
      <c r="L103" s="79">
        <v>0</v>
      </c>
    </row>
    <row r="104" spans="1:12" ht="26.25" hidden="1" customHeight="1">
      <c r="A104" s="84">
        <v>2</v>
      </c>
      <c r="B104" s="85">
        <v>5</v>
      </c>
      <c r="C104" s="86">
        <v>3</v>
      </c>
      <c r="D104" s="87">
        <v>1</v>
      </c>
      <c r="E104" s="85">
        <v>1</v>
      </c>
      <c r="F104" s="110">
        <v>2</v>
      </c>
      <c r="G104" s="87" t="s">
        <v>90</v>
      </c>
      <c r="H104" s="59">
        <v>75</v>
      </c>
      <c r="I104" s="79">
        <v>0</v>
      </c>
      <c r="J104" s="79">
        <v>0</v>
      </c>
      <c r="K104" s="79">
        <v>0</v>
      </c>
      <c r="L104" s="79">
        <v>0</v>
      </c>
    </row>
    <row r="105" spans="1:12" ht="27.75" hidden="1" customHeight="1">
      <c r="A105" s="84">
        <v>2</v>
      </c>
      <c r="B105" s="85">
        <v>5</v>
      </c>
      <c r="C105" s="86">
        <v>3</v>
      </c>
      <c r="D105" s="87">
        <v>2</v>
      </c>
      <c r="E105" s="85"/>
      <c r="F105" s="110"/>
      <c r="G105" s="87" t="s">
        <v>91</v>
      </c>
      <c r="H105" s="59">
        <v>76</v>
      </c>
      <c r="I105" s="70">
        <f>I106</f>
        <v>0</v>
      </c>
      <c r="J105" s="70">
        <f>J106</f>
        <v>0</v>
      </c>
      <c r="K105" s="70">
        <f>K106</f>
        <v>0</v>
      </c>
      <c r="L105" s="70">
        <f>L106</f>
        <v>0</v>
      </c>
    </row>
    <row r="106" spans="1:12" ht="25.5" hidden="1" customHeight="1">
      <c r="A106" s="84">
        <v>2</v>
      </c>
      <c r="B106" s="85">
        <v>5</v>
      </c>
      <c r="C106" s="86">
        <v>3</v>
      </c>
      <c r="D106" s="87">
        <v>2</v>
      </c>
      <c r="E106" s="85">
        <v>1</v>
      </c>
      <c r="F106" s="110"/>
      <c r="G106" s="87" t="s">
        <v>91</v>
      </c>
      <c r="H106" s="59">
        <v>77</v>
      </c>
      <c r="I106" s="70">
        <f>SUM(I107:I108)</f>
        <v>0</v>
      </c>
      <c r="J106" s="70">
        <f>SUM(J107:J108)</f>
        <v>0</v>
      </c>
      <c r="K106" s="70">
        <f>SUM(K107:K108)</f>
        <v>0</v>
      </c>
      <c r="L106" s="70">
        <f>SUM(L107:L108)</f>
        <v>0</v>
      </c>
    </row>
    <row r="107" spans="1:12" ht="30" hidden="1" customHeight="1">
      <c r="A107" s="84">
        <v>2</v>
      </c>
      <c r="B107" s="85">
        <v>5</v>
      </c>
      <c r="C107" s="86">
        <v>3</v>
      </c>
      <c r="D107" s="87">
        <v>2</v>
      </c>
      <c r="E107" s="85">
        <v>1</v>
      </c>
      <c r="F107" s="110">
        <v>1</v>
      </c>
      <c r="G107" s="87" t="s">
        <v>91</v>
      </c>
      <c r="H107" s="59">
        <v>78</v>
      </c>
      <c r="I107" s="79">
        <v>0</v>
      </c>
      <c r="J107" s="79">
        <v>0</v>
      </c>
      <c r="K107" s="79">
        <v>0</v>
      </c>
      <c r="L107" s="79">
        <v>0</v>
      </c>
    </row>
    <row r="108" spans="1:12" ht="18" hidden="1" customHeight="1">
      <c r="A108" s="84">
        <v>2</v>
      </c>
      <c r="B108" s="85">
        <v>5</v>
      </c>
      <c r="C108" s="86">
        <v>3</v>
      </c>
      <c r="D108" s="87">
        <v>2</v>
      </c>
      <c r="E108" s="85">
        <v>1</v>
      </c>
      <c r="F108" s="110">
        <v>2</v>
      </c>
      <c r="G108" s="87" t="s">
        <v>92</v>
      </c>
      <c r="H108" s="59">
        <v>79</v>
      </c>
      <c r="I108" s="79">
        <v>0</v>
      </c>
      <c r="J108" s="79">
        <v>0</v>
      </c>
      <c r="K108" s="79">
        <v>0</v>
      </c>
      <c r="L108" s="79">
        <v>0</v>
      </c>
    </row>
    <row r="109" spans="1:12" ht="16.5" hidden="1" customHeight="1">
      <c r="A109" s="106">
        <v>2</v>
      </c>
      <c r="B109" s="55">
        <v>6</v>
      </c>
      <c r="C109" s="56"/>
      <c r="D109" s="57"/>
      <c r="E109" s="55"/>
      <c r="F109" s="108"/>
      <c r="G109" s="111" t="s">
        <v>93</v>
      </c>
      <c r="H109" s="59">
        <v>80</v>
      </c>
      <c r="I109" s="60">
        <f>SUM(I110+I115+I119+I123+I127)</f>
        <v>0</v>
      </c>
      <c r="J109" s="102">
        <f>SUM(J110+J115+J119+J123+J127)</f>
        <v>0</v>
      </c>
      <c r="K109" s="61">
        <f>SUM(K110+K115+K119+K123+K127)</f>
        <v>0</v>
      </c>
      <c r="L109" s="60">
        <f>SUM(L110+L115+L119+L123+L127)</f>
        <v>0</v>
      </c>
    </row>
    <row r="110" spans="1:12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10"/>
      <c r="G110" s="87" t="s">
        <v>94</v>
      </c>
      <c r="H110" s="59">
        <v>81</v>
      </c>
      <c r="I110" s="70">
        <f t="shared" ref="I110:L111" si="8">I111</f>
        <v>0</v>
      </c>
      <c r="J110" s="105">
        <f t="shared" si="8"/>
        <v>0</v>
      </c>
      <c r="K110" s="69">
        <f t="shared" si="8"/>
        <v>0</v>
      </c>
      <c r="L110" s="70">
        <f t="shared" si="8"/>
        <v>0</v>
      </c>
    </row>
    <row r="111" spans="1:12" ht="14.25" hidden="1" customHeight="1">
      <c r="A111" s="76">
        <v>2</v>
      </c>
      <c r="B111" s="71">
        <v>6</v>
      </c>
      <c r="C111" s="72">
        <v>1</v>
      </c>
      <c r="D111" s="73">
        <v>1</v>
      </c>
      <c r="E111" s="71"/>
      <c r="F111" s="107"/>
      <c r="G111" s="73" t="s">
        <v>94</v>
      </c>
      <c r="H111" s="59">
        <v>82</v>
      </c>
      <c r="I111" s="60">
        <f t="shared" si="8"/>
        <v>0</v>
      </c>
      <c r="J111" s="102">
        <f t="shared" si="8"/>
        <v>0</v>
      </c>
      <c r="K111" s="61">
        <f t="shared" si="8"/>
        <v>0</v>
      </c>
      <c r="L111" s="60">
        <f t="shared" si="8"/>
        <v>0</v>
      </c>
    </row>
    <row r="112" spans="1:12" hidden="1">
      <c r="A112" s="76">
        <v>2</v>
      </c>
      <c r="B112" s="71">
        <v>6</v>
      </c>
      <c r="C112" s="72">
        <v>1</v>
      </c>
      <c r="D112" s="73">
        <v>1</v>
      </c>
      <c r="E112" s="71">
        <v>1</v>
      </c>
      <c r="F112" s="107"/>
      <c r="G112" s="73" t="s">
        <v>94</v>
      </c>
      <c r="H112" s="59">
        <v>83</v>
      </c>
      <c r="I112" s="60">
        <f>SUM(I113:I114)</f>
        <v>0</v>
      </c>
      <c r="J112" s="102">
        <f>SUM(J113:J114)</f>
        <v>0</v>
      </c>
      <c r="K112" s="61">
        <f>SUM(K113:K114)</f>
        <v>0</v>
      </c>
      <c r="L112" s="60">
        <f>SUM(L113:L114)</f>
        <v>0</v>
      </c>
    </row>
    <row r="113" spans="1:12" ht="13.5" hidden="1" customHeight="1">
      <c r="A113" s="76">
        <v>2</v>
      </c>
      <c r="B113" s="71">
        <v>6</v>
      </c>
      <c r="C113" s="72">
        <v>1</v>
      </c>
      <c r="D113" s="73">
        <v>1</v>
      </c>
      <c r="E113" s="71">
        <v>1</v>
      </c>
      <c r="F113" s="107">
        <v>1</v>
      </c>
      <c r="G113" s="73" t="s">
        <v>95</v>
      </c>
      <c r="H113" s="59">
        <v>84</v>
      </c>
      <c r="I113" s="79">
        <v>0</v>
      </c>
      <c r="J113" s="79">
        <v>0</v>
      </c>
      <c r="K113" s="79">
        <v>0</v>
      </c>
      <c r="L113" s="79">
        <v>0</v>
      </c>
    </row>
    <row r="114" spans="1:12" hidden="1">
      <c r="A114" s="92">
        <v>2</v>
      </c>
      <c r="B114" s="66">
        <v>6</v>
      </c>
      <c r="C114" s="64">
        <v>1</v>
      </c>
      <c r="D114" s="65">
        <v>1</v>
      </c>
      <c r="E114" s="66">
        <v>1</v>
      </c>
      <c r="F114" s="109">
        <v>2</v>
      </c>
      <c r="G114" s="65" t="s">
        <v>96</v>
      </c>
      <c r="H114" s="59">
        <v>85</v>
      </c>
      <c r="I114" s="77">
        <v>0</v>
      </c>
      <c r="J114" s="77">
        <v>0</v>
      </c>
      <c r="K114" s="77">
        <v>0</v>
      </c>
      <c r="L114" s="77">
        <v>0</v>
      </c>
    </row>
    <row r="115" spans="1:12" ht="25.5" hidden="1" customHeight="1">
      <c r="A115" s="76">
        <v>2</v>
      </c>
      <c r="B115" s="71">
        <v>6</v>
      </c>
      <c r="C115" s="72">
        <v>2</v>
      </c>
      <c r="D115" s="73"/>
      <c r="E115" s="71"/>
      <c r="F115" s="107"/>
      <c r="G115" s="73" t="s">
        <v>97</v>
      </c>
      <c r="H115" s="59">
        <v>86</v>
      </c>
      <c r="I115" s="60">
        <f t="shared" ref="I115:L117" si="9">I116</f>
        <v>0</v>
      </c>
      <c r="J115" s="102">
        <f t="shared" si="9"/>
        <v>0</v>
      </c>
      <c r="K115" s="61">
        <f t="shared" si="9"/>
        <v>0</v>
      </c>
      <c r="L115" s="60">
        <f t="shared" si="9"/>
        <v>0</v>
      </c>
    </row>
    <row r="116" spans="1:12" ht="14.25" hidden="1" customHeight="1">
      <c r="A116" s="76">
        <v>2</v>
      </c>
      <c r="B116" s="71">
        <v>6</v>
      </c>
      <c r="C116" s="72">
        <v>2</v>
      </c>
      <c r="D116" s="73">
        <v>1</v>
      </c>
      <c r="E116" s="71"/>
      <c r="F116" s="107"/>
      <c r="G116" s="73" t="s">
        <v>97</v>
      </c>
      <c r="H116" s="59">
        <v>87</v>
      </c>
      <c r="I116" s="60">
        <f t="shared" si="9"/>
        <v>0</v>
      </c>
      <c r="J116" s="102">
        <f t="shared" si="9"/>
        <v>0</v>
      </c>
      <c r="K116" s="61">
        <f t="shared" si="9"/>
        <v>0</v>
      </c>
      <c r="L116" s="60">
        <f t="shared" si="9"/>
        <v>0</v>
      </c>
    </row>
    <row r="117" spans="1:12" ht="14.25" hidden="1" customHeight="1">
      <c r="A117" s="76">
        <v>2</v>
      </c>
      <c r="B117" s="71">
        <v>6</v>
      </c>
      <c r="C117" s="72">
        <v>2</v>
      </c>
      <c r="D117" s="73">
        <v>1</v>
      </c>
      <c r="E117" s="71">
        <v>1</v>
      </c>
      <c r="F117" s="107"/>
      <c r="G117" s="73" t="s">
        <v>97</v>
      </c>
      <c r="H117" s="59">
        <v>88</v>
      </c>
      <c r="I117" s="112">
        <f t="shared" si="9"/>
        <v>0</v>
      </c>
      <c r="J117" s="113">
        <f t="shared" si="9"/>
        <v>0</v>
      </c>
      <c r="K117" s="114">
        <f t="shared" si="9"/>
        <v>0</v>
      </c>
      <c r="L117" s="112">
        <f t="shared" si="9"/>
        <v>0</v>
      </c>
    </row>
    <row r="118" spans="1:12" ht="25.5" hidden="1" customHeight="1">
      <c r="A118" s="76">
        <v>2</v>
      </c>
      <c r="B118" s="71">
        <v>6</v>
      </c>
      <c r="C118" s="72">
        <v>2</v>
      </c>
      <c r="D118" s="73">
        <v>1</v>
      </c>
      <c r="E118" s="71">
        <v>1</v>
      </c>
      <c r="F118" s="107">
        <v>1</v>
      </c>
      <c r="G118" s="73" t="s">
        <v>97</v>
      </c>
      <c r="H118" s="59">
        <v>89</v>
      </c>
      <c r="I118" s="79">
        <v>0</v>
      </c>
      <c r="J118" s="79">
        <v>0</v>
      </c>
      <c r="K118" s="79">
        <v>0</v>
      </c>
      <c r="L118" s="79">
        <v>0</v>
      </c>
    </row>
    <row r="119" spans="1:12" ht="26.25" hidden="1" customHeight="1">
      <c r="A119" s="92">
        <v>2</v>
      </c>
      <c r="B119" s="66">
        <v>6</v>
      </c>
      <c r="C119" s="64">
        <v>3</v>
      </c>
      <c r="D119" s="65"/>
      <c r="E119" s="66"/>
      <c r="F119" s="109"/>
      <c r="G119" s="65" t="s">
        <v>98</v>
      </c>
      <c r="H119" s="59">
        <v>90</v>
      </c>
      <c r="I119" s="82">
        <f t="shared" ref="I119:L121" si="10">I120</f>
        <v>0</v>
      </c>
      <c r="J119" s="104">
        <f t="shared" si="10"/>
        <v>0</v>
      </c>
      <c r="K119" s="83">
        <f t="shared" si="10"/>
        <v>0</v>
      </c>
      <c r="L119" s="82">
        <f t="shared" si="10"/>
        <v>0</v>
      </c>
    </row>
    <row r="120" spans="1:12" ht="25.5" hidden="1" customHeight="1">
      <c r="A120" s="76">
        <v>2</v>
      </c>
      <c r="B120" s="71">
        <v>6</v>
      </c>
      <c r="C120" s="72">
        <v>3</v>
      </c>
      <c r="D120" s="73">
        <v>1</v>
      </c>
      <c r="E120" s="71"/>
      <c r="F120" s="107"/>
      <c r="G120" s="73" t="s">
        <v>98</v>
      </c>
      <c r="H120" s="59">
        <v>91</v>
      </c>
      <c r="I120" s="60">
        <f t="shared" si="10"/>
        <v>0</v>
      </c>
      <c r="J120" s="102">
        <f t="shared" si="10"/>
        <v>0</v>
      </c>
      <c r="K120" s="61">
        <f t="shared" si="10"/>
        <v>0</v>
      </c>
      <c r="L120" s="60">
        <f t="shared" si="10"/>
        <v>0</v>
      </c>
    </row>
    <row r="121" spans="1:12" ht="26.25" hidden="1" customHeight="1">
      <c r="A121" s="76">
        <v>2</v>
      </c>
      <c r="B121" s="71">
        <v>6</v>
      </c>
      <c r="C121" s="72">
        <v>3</v>
      </c>
      <c r="D121" s="73">
        <v>1</v>
      </c>
      <c r="E121" s="71">
        <v>1</v>
      </c>
      <c r="F121" s="107"/>
      <c r="G121" s="73" t="s">
        <v>98</v>
      </c>
      <c r="H121" s="59">
        <v>92</v>
      </c>
      <c r="I121" s="60">
        <f t="shared" si="10"/>
        <v>0</v>
      </c>
      <c r="J121" s="102">
        <f t="shared" si="10"/>
        <v>0</v>
      </c>
      <c r="K121" s="61">
        <f t="shared" si="10"/>
        <v>0</v>
      </c>
      <c r="L121" s="60">
        <f t="shared" si="10"/>
        <v>0</v>
      </c>
    </row>
    <row r="122" spans="1:12" ht="27" hidden="1" customHeight="1">
      <c r="A122" s="76">
        <v>2</v>
      </c>
      <c r="B122" s="71">
        <v>6</v>
      </c>
      <c r="C122" s="72">
        <v>3</v>
      </c>
      <c r="D122" s="73">
        <v>1</v>
      </c>
      <c r="E122" s="71">
        <v>1</v>
      </c>
      <c r="F122" s="107">
        <v>1</v>
      </c>
      <c r="G122" s="73" t="s">
        <v>98</v>
      </c>
      <c r="H122" s="59">
        <v>93</v>
      </c>
      <c r="I122" s="79">
        <v>0</v>
      </c>
      <c r="J122" s="79">
        <v>0</v>
      </c>
      <c r="K122" s="79">
        <v>0</v>
      </c>
      <c r="L122" s="79">
        <v>0</v>
      </c>
    </row>
    <row r="123" spans="1:12" ht="25.5" hidden="1" customHeight="1">
      <c r="A123" s="92">
        <v>2</v>
      </c>
      <c r="B123" s="66">
        <v>6</v>
      </c>
      <c r="C123" s="64">
        <v>4</v>
      </c>
      <c r="D123" s="65"/>
      <c r="E123" s="66"/>
      <c r="F123" s="109"/>
      <c r="G123" s="65" t="s">
        <v>99</v>
      </c>
      <c r="H123" s="59">
        <v>94</v>
      </c>
      <c r="I123" s="82">
        <f t="shared" ref="I123:L125" si="11">I124</f>
        <v>0</v>
      </c>
      <c r="J123" s="104">
        <f t="shared" si="11"/>
        <v>0</v>
      </c>
      <c r="K123" s="83">
        <f t="shared" si="11"/>
        <v>0</v>
      </c>
      <c r="L123" s="82">
        <f t="shared" si="11"/>
        <v>0</v>
      </c>
    </row>
    <row r="124" spans="1:12" ht="27" hidden="1" customHeight="1">
      <c r="A124" s="76">
        <v>2</v>
      </c>
      <c r="B124" s="71">
        <v>6</v>
      </c>
      <c r="C124" s="72">
        <v>4</v>
      </c>
      <c r="D124" s="73">
        <v>1</v>
      </c>
      <c r="E124" s="71"/>
      <c r="F124" s="107"/>
      <c r="G124" s="73" t="s">
        <v>99</v>
      </c>
      <c r="H124" s="59">
        <v>95</v>
      </c>
      <c r="I124" s="60">
        <f t="shared" si="11"/>
        <v>0</v>
      </c>
      <c r="J124" s="102">
        <f t="shared" si="11"/>
        <v>0</v>
      </c>
      <c r="K124" s="61">
        <f t="shared" si="11"/>
        <v>0</v>
      </c>
      <c r="L124" s="60">
        <f t="shared" si="11"/>
        <v>0</v>
      </c>
    </row>
    <row r="125" spans="1:12" ht="27" hidden="1" customHeight="1">
      <c r="A125" s="76">
        <v>2</v>
      </c>
      <c r="B125" s="71">
        <v>6</v>
      </c>
      <c r="C125" s="72">
        <v>4</v>
      </c>
      <c r="D125" s="73">
        <v>1</v>
      </c>
      <c r="E125" s="71">
        <v>1</v>
      </c>
      <c r="F125" s="107"/>
      <c r="G125" s="73" t="s">
        <v>99</v>
      </c>
      <c r="H125" s="59">
        <v>96</v>
      </c>
      <c r="I125" s="60">
        <f t="shared" si="11"/>
        <v>0</v>
      </c>
      <c r="J125" s="102">
        <f t="shared" si="11"/>
        <v>0</v>
      </c>
      <c r="K125" s="61">
        <f t="shared" si="11"/>
        <v>0</v>
      </c>
      <c r="L125" s="60">
        <f t="shared" si="11"/>
        <v>0</v>
      </c>
    </row>
    <row r="126" spans="1:12" ht="27.75" hidden="1" customHeight="1">
      <c r="A126" s="76">
        <v>2</v>
      </c>
      <c r="B126" s="71">
        <v>6</v>
      </c>
      <c r="C126" s="72">
        <v>4</v>
      </c>
      <c r="D126" s="73">
        <v>1</v>
      </c>
      <c r="E126" s="71">
        <v>1</v>
      </c>
      <c r="F126" s="107">
        <v>1</v>
      </c>
      <c r="G126" s="73" t="s">
        <v>99</v>
      </c>
      <c r="H126" s="59">
        <v>97</v>
      </c>
      <c r="I126" s="79">
        <v>0</v>
      </c>
      <c r="J126" s="79">
        <v>0</v>
      </c>
      <c r="K126" s="79">
        <v>0</v>
      </c>
      <c r="L126" s="79">
        <v>0</v>
      </c>
    </row>
    <row r="127" spans="1:12" ht="27" hidden="1" customHeight="1">
      <c r="A127" s="84">
        <v>2</v>
      </c>
      <c r="B127" s="93">
        <v>6</v>
      </c>
      <c r="C127" s="94">
        <v>5</v>
      </c>
      <c r="D127" s="96"/>
      <c r="E127" s="93"/>
      <c r="F127" s="115"/>
      <c r="G127" s="96" t="s">
        <v>100</v>
      </c>
      <c r="H127" s="59">
        <v>98</v>
      </c>
      <c r="I127" s="89">
        <f t="shared" ref="I127:L129" si="12">I128</f>
        <v>0</v>
      </c>
      <c r="J127" s="116">
        <f t="shared" si="12"/>
        <v>0</v>
      </c>
      <c r="K127" s="90">
        <f t="shared" si="12"/>
        <v>0</v>
      </c>
      <c r="L127" s="89">
        <f t="shared" si="12"/>
        <v>0</v>
      </c>
    </row>
    <row r="128" spans="1:12" ht="29.25" hidden="1" customHeight="1">
      <c r="A128" s="76">
        <v>2</v>
      </c>
      <c r="B128" s="71">
        <v>6</v>
      </c>
      <c r="C128" s="72">
        <v>5</v>
      </c>
      <c r="D128" s="73">
        <v>1</v>
      </c>
      <c r="E128" s="71"/>
      <c r="F128" s="107"/>
      <c r="G128" s="96" t="s">
        <v>101</v>
      </c>
      <c r="H128" s="59">
        <v>99</v>
      </c>
      <c r="I128" s="60">
        <f t="shared" si="12"/>
        <v>0</v>
      </c>
      <c r="J128" s="102">
        <f t="shared" si="12"/>
        <v>0</v>
      </c>
      <c r="K128" s="61">
        <f t="shared" si="12"/>
        <v>0</v>
      </c>
      <c r="L128" s="60">
        <f t="shared" si="12"/>
        <v>0</v>
      </c>
    </row>
    <row r="129" spans="1:12" ht="25.5" hidden="1" customHeight="1">
      <c r="A129" s="76">
        <v>2</v>
      </c>
      <c r="B129" s="71">
        <v>6</v>
      </c>
      <c r="C129" s="72">
        <v>5</v>
      </c>
      <c r="D129" s="73">
        <v>1</v>
      </c>
      <c r="E129" s="71">
        <v>1</v>
      </c>
      <c r="F129" s="107"/>
      <c r="G129" s="96" t="s">
        <v>100</v>
      </c>
      <c r="H129" s="59">
        <v>100</v>
      </c>
      <c r="I129" s="60">
        <f t="shared" si="12"/>
        <v>0</v>
      </c>
      <c r="J129" s="102">
        <f t="shared" si="12"/>
        <v>0</v>
      </c>
      <c r="K129" s="61">
        <f t="shared" si="12"/>
        <v>0</v>
      </c>
      <c r="L129" s="60">
        <f t="shared" si="12"/>
        <v>0</v>
      </c>
    </row>
    <row r="130" spans="1:12" ht="27.75" hidden="1" customHeight="1">
      <c r="A130" s="71">
        <v>2</v>
      </c>
      <c r="B130" s="72">
        <v>6</v>
      </c>
      <c r="C130" s="71">
        <v>5</v>
      </c>
      <c r="D130" s="71">
        <v>1</v>
      </c>
      <c r="E130" s="73">
        <v>1</v>
      </c>
      <c r="F130" s="107">
        <v>1</v>
      </c>
      <c r="G130" s="96" t="s">
        <v>102</v>
      </c>
      <c r="H130" s="59">
        <v>101</v>
      </c>
      <c r="I130" s="79">
        <v>0</v>
      </c>
      <c r="J130" s="79">
        <v>0</v>
      </c>
      <c r="K130" s="79">
        <v>0</v>
      </c>
      <c r="L130" s="79">
        <v>0</v>
      </c>
    </row>
    <row r="131" spans="1:12" ht="14.25" hidden="1" customHeight="1">
      <c r="A131" s="106">
        <v>2</v>
      </c>
      <c r="B131" s="55">
        <v>7</v>
      </c>
      <c r="C131" s="55"/>
      <c r="D131" s="56"/>
      <c r="E131" s="56"/>
      <c r="F131" s="58"/>
      <c r="G131" s="57" t="s">
        <v>103</v>
      </c>
      <c r="H131" s="59">
        <v>102</v>
      </c>
      <c r="I131" s="61">
        <f>SUM(I132+I137+I145)</f>
        <v>0</v>
      </c>
      <c r="J131" s="102">
        <f>SUM(J132+J137+J145)</f>
        <v>0</v>
      </c>
      <c r="K131" s="61">
        <f>SUM(K132+K137+K145)</f>
        <v>0</v>
      </c>
      <c r="L131" s="60">
        <f>SUM(L132+L137+L145)</f>
        <v>0</v>
      </c>
    </row>
    <row r="132" spans="1:12" hidden="1">
      <c r="A132" s="76">
        <v>2</v>
      </c>
      <c r="B132" s="71">
        <v>7</v>
      </c>
      <c r="C132" s="71">
        <v>1</v>
      </c>
      <c r="D132" s="72"/>
      <c r="E132" s="72"/>
      <c r="F132" s="74"/>
      <c r="G132" s="73" t="s">
        <v>104</v>
      </c>
      <c r="H132" s="59">
        <v>103</v>
      </c>
      <c r="I132" s="61">
        <f t="shared" ref="I132:L133" si="13">I133</f>
        <v>0</v>
      </c>
      <c r="J132" s="102">
        <f t="shared" si="13"/>
        <v>0</v>
      </c>
      <c r="K132" s="61">
        <f t="shared" si="13"/>
        <v>0</v>
      </c>
      <c r="L132" s="60">
        <f t="shared" si="13"/>
        <v>0</v>
      </c>
    </row>
    <row r="133" spans="1:12" ht="14.25" hidden="1" customHeight="1">
      <c r="A133" s="76">
        <v>2</v>
      </c>
      <c r="B133" s="71">
        <v>7</v>
      </c>
      <c r="C133" s="71">
        <v>1</v>
      </c>
      <c r="D133" s="72">
        <v>1</v>
      </c>
      <c r="E133" s="72"/>
      <c r="F133" s="74"/>
      <c r="G133" s="73" t="s">
        <v>104</v>
      </c>
      <c r="H133" s="59">
        <v>104</v>
      </c>
      <c r="I133" s="61">
        <f t="shared" si="13"/>
        <v>0</v>
      </c>
      <c r="J133" s="102">
        <f t="shared" si="13"/>
        <v>0</v>
      </c>
      <c r="K133" s="61">
        <f t="shared" si="13"/>
        <v>0</v>
      </c>
      <c r="L133" s="60">
        <f t="shared" si="13"/>
        <v>0</v>
      </c>
    </row>
    <row r="134" spans="1:12" ht="15.75" hidden="1" customHeight="1">
      <c r="A134" s="76">
        <v>2</v>
      </c>
      <c r="B134" s="71">
        <v>7</v>
      </c>
      <c r="C134" s="71">
        <v>1</v>
      </c>
      <c r="D134" s="72">
        <v>1</v>
      </c>
      <c r="E134" s="72">
        <v>1</v>
      </c>
      <c r="F134" s="74"/>
      <c r="G134" s="73" t="s">
        <v>104</v>
      </c>
      <c r="H134" s="59">
        <v>105</v>
      </c>
      <c r="I134" s="61">
        <f>SUM(I135:I136)</f>
        <v>0</v>
      </c>
      <c r="J134" s="102">
        <f>SUM(J135:J136)</f>
        <v>0</v>
      </c>
      <c r="K134" s="61">
        <f>SUM(K135:K136)</f>
        <v>0</v>
      </c>
      <c r="L134" s="60">
        <f>SUM(L135:L136)</f>
        <v>0</v>
      </c>
    </row>
    <row r="135" spans="1:12" ht="14.25" hidden="1" customHeight="1">
      <c r="A135" s="92">
        <v>2</v>
      </c>
      <c r="B135" s="66">
        <v>7</v>
      </c>
      <c r="C135" s="92">
        <v>1</v>
      </c>
      <c r="D135" s="71">
        <v>1</v>
      </c>
      <c r="E135" s="64">
        <v>1</v>
      </c>
      <c r="F135" s="67">
        <v>1</v>
      </c>
      <c r="G135" s="65" t="s">
        <v>105</v>
      </c>
      <c r="H135" s="59">
        <v>106</v>
      </c>
      <c r="I135" s="117">
        <v>0</v>
      </c>
      <c r="J135" s="117">
        <v>0</v>
      </c>
      <c r="K135" s="117">
        <v>0</v>
      </c>
      <c r="L135" s="117">
        <v>0</v>
      </c>
    </row>
    <row r="136" spans="1:12" ht="14.25" hidden="1" customHeight="1">
      <c r="A136" s="71">
        <v>2</v>
      </c>
      <c r="B136" s="71">
        <v>7</v>
      </c>
      <c r="C136" s="76">
        <v>1</v>
      </c>
      <c r="D136" s="71">
        <v>1</v>
      </c>
      <c r="E136" s="72">
        <v>1</v>
      </c>
      <c r="F136" s="74">
        <v>2</v>
      </c>
      <c r="G136" s="73" t="s">
        <v>106</v>
      </c>
      <c r="H136" s="59">
        <v>107</v>
      </c>
      <c r="I136" s="78">
        <v>0</v>
      </c>
      <c r="J136" s="78">
        <v>0</v>
      </c>
      <c r="K136" s="78">
        <v>0</v>
      </c>
      <c r="L136" s="78">
        <v>0</v>
      </c>
    </row>
    <row r="137" spans="1:12" ht="25.5" hidden="1" customHeight="1">
      <c r="A137" s="84">
        <v>2</v>
      </c>
      <c r="B137" s="85">
        <v>7</v>
      </c>
      <c r="C137" s="84">
        <v>2</v>
      </c>
      <c r="D137" s="85"/>
      <c r="E137" s="86"/>
      <c r="F137" s="88"/>
      <c r="G137" s="87" t="s">
        <v>107</v>
      </c>
      <c r="H137" s="59">
        <v>108</v>
      </c>
      <c r="I137" s="69">
        <f t="shared" ref="I137:L138" si="14">I138</f>
        <v>0</v>
      </c>
      <c r="J137" s="105">
        <f t="shared" si="14"/>
        <v>0</v>
      </c>
      <c r="K137" s="69">
        <f t="shared" si="14"/>
        <v>0</v>
      </c>
      <c r="L137" s="70">
        <f t="shared" si="14"/>
        <v>0</v>
      </c>
    </row>
    <row r="138" spans="1:12" ht="25.5" hidden="1" customHeight="1">
      <c r="A138" s="76">
        <v>2</v>
      </c>
      <c r="B138" s="71">
        <v>7</v>
      </c>
      <c r="C138" s="76">
        <v>2</v>
      </c>
      <c r="D138" s="71">
        <v>1</v>
      </c>
      <c r="E138" s="72"/>
      <c r="F138" s="74"/>
      <c r="G138" s="73" t="s">
        <v>108</v>
      </c>
      <c r="H138" s="59">
        <v>109</v>
      </c>
      <c r="I138" s="61">
        <f t="shared" si="14"/>
        <v>0</v>
      </c>
      <c r="J138" s="102">
        <f t="shared" si="14"/>
        <v>0</v>
      </c>
      <c r="K138" s="61">
        <f t="shared" si="14"/>
        <v>0</v>
      </c>
      <c r="L138" s="60">
        <f t="shared" si="14"/>
        <v>0</v>
      </c>
    </row>
    <row r="139" spans="1:12" ht="25.5" hidden="1" customHeight="1">
      <c r="A139" s="76">
        <v>2</v>
      </c>
      <c r="B139" s="71">
        <v>7</v>
      </c>
      <c r="C139" s="76">
        <v>2</v>
      </c>
      <c r="D139" s="71">
        <v>1</v>
      </c>
      <c r="E139" s="72">
        <v>1</v>
      </c>
      <c r="F139" s="74"/>
      <c r="G139" s="73" t="s">
        <v>108</v>
      </c>
      <c r="H139" s="59">
        <v>110</v>
      </c>
      <c r="I139" s="61">
        <f>SUM(I140:I141)</f>
        <v>0</v>
      </c>
      <c r="J139" s="102">
        <f>SUM(J140:J141)</f>
        <v>0</v>
      </c>
      <c r="K139" s="61">
        <f>SUM(K140:K141)</f>
        <v>0</v>
      </c>
      <c r="L139" s="60">
        <f>SUM(L140:L141)</f>
        <v>0</v>
      </c>
    </row>
    <row r="140" spans="1:12" ht="12" hidden="1" customHeight="1">
      <c r="A140" s="76">
        <v>2</v>
      </c>
      <c r="B140" s="71">
        <v>7</v>
      </c>
      <c r="C140" s="76">
        <v>2</v>
      </c>
      <c r="D140" s="71">
        <v>1</v>
      </c>
      <c r="E140" s="72">
        <v>1</v>
      </c>
      <c r="F140" s="74">
        <v>1</v>
      </c>
      <c r="G140" s="73" t="s">
        <v>109</v>
      </c>
      <c r="H140" s="59">
        <v>111</v>
      </c>
      <c r="I140" s="78">
        <v>0</v>
      </c>
      <c r="J140" s="78">
        <v>0</v>
      </c>
      <c r="K140" s="78">
        <v>0</v>
      </c>
      <c r="L140" s="78">
        <v>0</v>
      </c>
    </row>
    <row r="141" spans="1:12" ht="15" hidden="1" customHeight="1">
      <c r="A141" s="76">
        <v>2</v>
      </c>
      <c r="B141" s="71">
        <v>7</v>
      </c>
      <c r="C141" s="76">
        <v>2</v>
      </c>
      <c r="D141" s="71">
        <v>1</v>
      </c>
      <c r="E141" s="72">
        <v>1</v>
      </c>
      <c r="F141" s="74">
        <v>2</v>
      </c>
      <c r="G141" s="73" t="s">
        <v>110</v>
      </c>
      <c r="H141" s="59">
        <v>112</v>
      </c>
      <c r="I141" s="78">
        <v>0</v>
      </c>
      <c r="J141" s="78">
        <v>0</v>
      </c>
      <c r="K141" s="78">
        <v>0</v>
      </c>
      <c r="L141" s="78">
        <v>0</v>
      </c>
    </row>
    <row r="142" spans="1:12" ht="15" hidden="1" customHeight="1">
      <c r="A142" s="76">
        <v>2</v>
      </c>
      <c r="B142" s="71">
        <v>7</v>
      </c>
      <c r="C142" s="76">
        <v>2</v>
      </c>
      <c r="D142" s="71">
        <v>2</v>
      </c>
      <c r="E142" s="72"/>
      <c r="F142" s="74"/>
      <c r="G142" s="73" t="s">
        <v>111</v>
      </c>
      <c r="H142" s="59">
        <v>113</v>
      </c>
      <c r="I142" s="61">
        <f>I143</f>
        <v>0</v>
      </c>
      <c r="J142" s="61">
        <f>J143</f>
        <v>0</v>
      </c>
      <c r="K142" s="61">
        <f>K143</f>
        <v>0</v>
      </c>
      <c r="L142" s="61">
        <f>L143</f>
        <v>0</v>
      </c>
    </row>
    <row r="143" spans="1:12" ht="15" hidden="1" customHeight="1">
      <c r="A143" s="76">
        <v>2</v>
      </c>
      <c r="B143" s="71">
        <v>7</v>
      </c>
      <c r="C143" s="76">
        <v>2</v>
      </c>
      <c r="D143" s="71">
        <v>2</v>
      </c>
      <c r="E143" s="72">
        <v>1</v>
      </c>
      <c r="F143" s="74"/>
      <c r="G143" s="73" t="s">
        <v>111</v>
      </c>
      <c r="H143" s="59">
        <v>114</v>
      </c>
      <c r="I143" s="61">
        <f>SUM(I144)</f>
        <v>0</v>
      </c>
      <c r="J143" s="61">
        <f>SUM(J144)</f>
        <v>0</v>
      </c>
      <c r="K143" s="61">
        <f>SUM(K144)</f>
        <v>0</v>
      </c>
      <c r="L143" s="61">
        <f>SUM(L144)</f>
        <v>0</v>
      </c>
    </row>
    <row r="144" spans="1:12" ht="15" hidden="1" customHeight="1">
      <c r="A144" s="76">
        <v>2</v>
      </c>
      <c r="B144" s="71">
        <v>7</v>
      </c>
      <c r="C144" s="76">
        <v>2</v>
      </c>
      <c r="D144" s="71">
        <v>2</v>
      </c>
      <c r="E144" s="72">
        <v>1</v>
      </c>
      <c r="F144" s="74">
        <v>1</v>
      </c>
      <c r="G144" s="73" t="s">
        <v>111</v>
      </c>
      <c r="H144" s="59">
        <v>115</v>
      </c>
      <c r="I144" s="78">
        <v>0</v>
      </c>
      <c r="J144" s="78">
        <v>0</v>
      </c>
      <c r="K144" s="78">
        <v>0</v>
      </c>
      <c r="L144" s="78">
        <v>0</v>
      </c>
    </row>
    <row r="145" spans="1:12" hidden="1">
      <c r="A145" s="76">
        <v>2</v>
      </c>
      <c r="B145" s="71">
        <v>7</v>
      </c>
      <c r="C145" s="76">
        <v>3</v>
      </c>
      <c r="D145" s="71"/>
      <c r="E145" s="72"/>
      <c r="F145" s="74"/>
      <c r="G145" s="73" t="s">
        <v>112</v>
      </c>
      <c r="H145" s="59">
        <v>116</v>
      </c>
      <c r="I145" s="61">
        <f t="shared" ref="I145:L146" si="15">I146</f>
        <v>0</v>
      </c>
      <c r="J145" s="102">
        <f t="shared" si="15"/>
        <v>0</v>
      </c>
      <c r="K145" s="61">
        <f t="shared" si="15"/>
        <v>0</v>
      </c>
      <c r="L145" s="60">
        <f t="shared" si="15"/>
        <v>0</v>
      </c>
    </row>
    <row r="146" spans="1:12" hidden="1">
      <c r="A146" s="84">
        <v>2</v>
      </c>
      <c r="B146" s="93">
        <v>7</v>
      </c>
      <c r="C146" s="118">
        <v>3</v>
      </c>
      <c r="D146" s="93">
        <v>1</v>
      </c>
      <c r="E146" s="94"/>
      <c r="F146" s="95"/>
      <c r="G146" s="96" t="s">
        <v>112</v>
      </c>
      <c r="H146" s="59">
        <v>117</v>
      </c>
      <c r="I146" s="90">
        <f t="shared" si="15"/>
        <v>0</v>
      </c>
      <c r="J146" s="116">
        <f t="shared" si="15"/>
        <v>0</v>
      </c>
      <c r="K146" s="90">
        <f t="shared" si="15"/>
        <v>0</v>
      </c>
      <c r="L146" s="89">
        <f t="shared" si="15"/>
        <v>0</v>
      </c>
    </row>
    <row r="147" spans="1:12" hidden="1">
      <c r="A147" s="76">
        <v>2</v>
      </c>
      <c r="B147" s="71">
        <v>7</v>
      </c>
      <c r="C147" s="76">
        <v>3</v>
      </c>
      <c r="D147" s="71">
        <v>1</v>
      </c>
      <c r="E147" s="72">
        <v>1</v>
      </c>
      <c r="F147" s="74"/>
      <c r="G147" s="73" t="s">
        <v>112</v>
      </c>
      <c r="H147" s="59">
        <v>118</v>
      </c>
      <c r="I147" s="61">
        <f>SUM(I148:I149)</f>
        <v>0</v>
      </c>
      <c r="J147" s="102">
        <f>SUM(J148:J149)</f>
        <v>0</v>
      </c>
      <c r="K147" s="61">
        <f>SUM(K148:K149)</f>
        <v>0</v>
      </c>
      <c r="L147" s="60">
        <f>SUM(L148:L149)</f>
        <v>0</v>
      </c>
    </row>
    <row r="148" spans="1:12" hidden="1">
      <c r="A148" s="92">
        <v>2</v>
      </c>
      <c r="B148" s="66">
        <v>7</v>
      </c>
      <c r="C148" s="92">
        <v>3</v>
      </c>
      <c r="D148" s="66">
        <v>1</v>
      </c>
      <c r="E148" s="64">
        <v>1</v>
      </c>
      <c r="F148" s="67">
        <v>1</v>
      </c>
      <c r="G148" s="65" t="s">
        <v>113</v>
      </c>
      <c r="H148" s="59">
        <v>119</v>
      </c>
      <c r="I148" s="117">
        <v>0</v>
      </c>
      <c r="J148" s="117">
        <v>0</v>
      </c>
      <c r="K148" s="117">
        <v>0</v>
      </c>
      <c r="L148" s="117">
        <v>0</v>
      </c>
    </row>
    <row r="149" spans="1:12" ht="16.5" hidden="1" customHeight="1">
      <c r="A149" s="76">
        <v>2</v>
      </c>
      <c r="B149" s="71">
        <v>7</v>
      </c>
      <c r="C149" s="76">
        <v>3</v>
      </c>
      <c r="D149" s="71">
        <v>1</v>
      </c>
      <c r="E149" s="72">
        <v>1</v>
      </c>
      <c r="F149" s="74">
        <v>2</v>
      </c>
      <c r="G149" s="73" t="s">
        <v>114</v>
      </c>
      <c r="H149" s="59">
        <v>120</v>
      </c>
      <c r="I149" s="78">
        <v>0</v>
      </c>
      <c r="J149" s="79">
        <v>0</v>
      </c>
      <c r="K149" s="79">
        <v>0</v>
      </c>
      <c r="L149" s="79">
        <v>0</v>
      </c>
    </row>
    <row r="150" spans="1:12" ht="15" hidden="1" customHeight="1">
      <c r="A150" s="106">
        <v>2</v>
      </c>
      <c r="B150" s="106">
        <v>8</v>
      </c>
      <c r="C150" s="55"/>
      <c r="D150" s="81"/>
      <c r="E150" s="63"/>
      <c r="F150" s="119"/>
      <c r="G150" s="68" t="s">
        <v>115</v>
      </c>
      <c r="H150" s="59">
        <v>121</v>
      </c>
      <c r="I150" s="83">
        <f>I151</f>
        <v>0</v>
      </c>
      <c r="J150" s="104">
        <f>J151</f>
        <v>0</v>
      </c>
      <c r="K150" s="83">
        <f>K151</f>
        <v>0</v>
      </c>
      <c r="L150" s="82">
        <f>L151</f>
        <v>0</v>
      </c>
    </row>
    <row r="151" spans="1:12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65" t="s">
        <v>115</v>
      </c>
      <c r="H151" s="59">
        <v>122</v>
      </c>
      <c r="I151" s="83">
        <f>I152+I157</f>
        <v>0</v>
      </c>
      <c r="J151" s="104">
        <f>J152+J157</f>
        <v>0</v>
      </c>
      <c r="K151" s="83">
        <f>K152+K157</f>
        <v>0</v>
      </c>
      <c r="L151" s="82">
        <f>L152+L157</f>
        <v>0</v>
      </c>
    </row>
    <row r="152" spans="1:12" ht="13.5" hidden="1" customHeight="1">
      <c r="A152" s="76">
        <v>2</v>
      </c>
      <c r="B152" s="71">
        <v>8</v>
      </c>
      <c r="C152" s="73">
        <v>1</v>
      </c>
      <c r="D152" s="71">
        <v>1</v>
      </c>
      <c r="E152" s="72"/>
      <c r="F152" s="74"/>
      <c r="G152" s="73" t="s">
        <v>116</v>
      </c>
      <c r="H152" s="59">
        <v>123</v>
      </c>
      <c r="I152" s="61">
        <f>I153</f>
        <v>0</v>
      </c>
      <c r="J152" s="102">
        <f>J153</f>
        <v>0</v>
      </c>
      <c r="K152" s="61">
        <f>K153</f>
        <v>0</v>
      </c>
      <c r="L152" s="60">
        <f>L153</f>
        <v>0</v>
      </c>
    </row>
    <row r="153" spans="1:12" ht="13.5" hidden="1" customHeight="1">
      <c r="A153" s="76">
        <v>2</v>
      </c>
      <c r="B153" s="71">
        <v>8</v>
      </c>
      <c r="C153" s="65">
        <v>1</v>
      </c>
      <c r="D153" s="66">
        <v>1</v>
      </c>
      <c r="E153" s="64">
        <v>1</v>
      </c>
      <c r="F153" s="67"/>
      <c r="G153" s="73" t="s">
        <v>116</v>
      </c>
      <c r="H153" s="59">
        <v>124</v>
      </c>
      <c r="I153" s="83">
        <f>SUM(I154:I156)</f>
        <v>0</v>
      </c>
      <c r="J153" s="83">
        <f>SUM(J154:J156)</f>
        <v>0</v>
      </c>
      <c r="K153" s="83">
        <f>SUM(K154:K156)</f>
        <v>0</v>
      </c>
      <c r="L153" s="83">
        <f>SUM(L154:L156)</f>
        <v>0</v>
      </c>
    </row>
    <row r="154" spans="1:12" ht="13.5" hidden="1" customHeight="1">
      <c r="A154" s="71">
        <v>2</v>
      </c>
      <c r="B154" s="66">
        <v>8</v>
      </c>
      <c r="C154" s="73">
        <v>1</v>
      </c>
      <c r="D154" s="71">
        <v>1</v>
      </c>
      <c r="E154" s="72">
        <v>1</v>
      </c>
      <c r="F154" s="74">
        <v>1</v>
      </c>
      <c r="G154" s="73" t="s">
        <v>117</v>
      </c>
      <c r="H154" s="59">
        <v>125</v>
      </c>
      <c r="I154" s="78">
        <v>0</v>
      </c>
      <c r="J154" s="78">
        <v>0</v>
      </c>
      <c r="K154" s="78">
        <v>0</v>
      </c>
      <c r="L154" s="78">
        <v>0</v>
      </c>
    </row>
    <row r="155" spans="1:12" ht="15.75" hidden="1" customHeight="1">
      <c r="A155" s="84">
        <v>2</v>
      </c>
      <c r="B155" s="93">
        <v>8</v>
      </c>
      <c r="C155" s="96">
        <v>1</v>
      </c>
      <c r="D155" s="93">
        <v>1</v>
      </c>
      <c r="E155" s="94">
        <v>1</v>
      </c>
      <c r="F155" s="95">
        <v>2</v>
      </c>
      <c r="G155" s="96" t="s">
        <v>118</v>
      </c>
      <c r="H155" s="59">
        <v>126</v>
      </c>
      <c r="I155" s="120">
        <v>0</v>
      </c>
      <c r="J155" s="120">
        <v>0</v>
      </c>
      <c r="K155" s="120">
        <v>0</v>
      </c>
      <c r="L155" s="120">
        <v>0</v>
      </c>
    </row>
    <row r="156" spans="1:12" hidden="1">
      <c r="A156" s="84">
        <v>2</v>
      </c>
      <c r="B156" s="93">
        <v>8</v>
      </c>
      <c r="C156" s="96">
        <v>1</v>
      </c>
      <c r="D156" s="93">
        <v>1</v>
      </c>
      <c r="E156" s="94">
        <v>1</v>
      </c>
      <c r="F156" s="95">
        <v>3</v>
      </c>
      <c r="G156" s="96" t="s">
        <v>119</v>
      </c>
      <c r="H156" s="59">
        <v>127</v>
      </c>
      <c r="I156" s="120">
        <v>0</v>
      </c>
      <c r="J156" s="121">
        <v>0</v>
      </c>
      <c r="K156" s="120">
        <v>0</v>
      </c>
      <c r="L156" s="97">
        <v>0</v>
      </c>
    </row>
    <row r="157" spans="1:12" ht="15" hidden="1" customHeight="1">
      <c r="A157" s="76">
        <v>2</v>
      </c>
      <c r="B157" s="71">
        <v>8</v>
      </c>
      <c r="C157" s="73">
        <v>1</v>
      </c>
      <c r="D157" s="71">
        <v>2</v>
      </c>
      <c r="E157" s="72"/>
      <c r="F157" s="74"/>
      <c r="G157" s="73" t="s">
        <v>120</v>
      </c>
      <c r="H157" s="59">
        <v>128</v>
      </c>
      <c r="I157" s="61">
        <f t="shared" ref="I157:L158" si="16">I158</f>
        <v>0</v>
      </c>
      <c r="J157" s="102">
        <f t="shared" si="16"/>
        <v>0</v>
      </c>
      <c r="K157" s="61">
        <f t="shared" si="16"/>
        <v>0</v>
      </c>
      <c r="L157" s="60">
        <f t="shared" si="16"/>
        <v>0</v>
      </c>
    </row>
    <row r="158" spans="1:12" hidden="1">
      <c r="A158" s="76">
        <v>2</v>
      </c>
      <c r="B158" s="71">
        <v>8</v>
      </c>
      <c r="C158" s="73">
        <v>1</v>
      </c>
      <c r="D158" s="71">
        <v>2</v>
      </c>
      <c r="E158" s="72">
        <v>1</v>
      </c>
      <c r="F158" s="74"/>
      <c r="G158" s="73" t="s">
        <v>120</v>
      </c>
      <c r="H158" s="59">
        <v>129</v>
      </c>
      <c r="I158" s="61">
        <f t="shared" si="16"/>
        <v>0</v>
      </c>
      <c r="J158" s="102">
        <f t="shared" si="16"/>
        <v>0</v>
      </c>
      <c r="K158" s="61">
        <f t="shared" si="16"/>
        <v>0</v>
      </c>
      <c r="L158" s="60">
        <f t="shared" si="16"/>
        <v>0</v>
      </c>
    </row>
    <row r="159" spans="1:12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88">
        <v>1</v>
      </c>
      <c r="G159" s="73" t="s">
        <v>120</v>
      </c>
      <c r="H159" s="59">
        <v>130</v>
      </c>
      <c r="I159" s="122">
        <v>0</v>
      </c>
      <c r="J159" s="79">
        <v>0</v>
      </c>
      <c r="K159" s="79">
        <v>0</v>
      </c>
      <c r="L159" s="79">
        <v>0</v>
      </c>
    </row>
    <row r="160" spans="1:12" ht="39.75" hidden="1" customHeight="1">
      <c r="A160" s="106">
        <v>2</v>
      </c>
      <c r="B160" s="55">
        <v>9</v>
      </c>
      <c r="C160" s="57"/>
      <c r="D160" s="55"/>
      <c r="E160" s="56"/>
      <c r="F160" s="58"/>
      <c r="G160" s="57" t="s">
        <v>121</v>
      </c>
      <c r="H160" s="59">
        <v>131</v>
      </c>
      <c r="I160" s="61">
        <f>I161+I165</f>
        <v>0</v>
      </c>
      <c r="J160" s="102">
        <f>J161+J165</f>
        <v>0</v>
      </c>
      <c r="K160" s="61">
        <f>K161+K165</f>
        <v>0</v>
      </c>
      <c r="L160" s="60">
        <f>L161+L165</f>
        <v>0</v>
      </c>
    </row>
    <row r="161" spans="1:12" s="87" customFormat="1" ht="39" hidden="1" customHeight="1">
      <c r="A161" s="76">
        <v>2</v>
      </c>
      <c r="B161" s="71">
        <v>9</v>
      </c>
      <c r="C161" s="73">
        <v>1</v>
      </c>
      <c r="D161" s="71"/>
      <c r="E161" s="72"/>
      <c r="F161" s="74"/>
      <c r="G161" s="73" t="s">
        <v>122</v>
      </c>
      <c r="H161" s="59">
        <v>132</v>
      </c>
      <c r="I161" s="61">
        <f t="shared" ref="I161:L163" si="17">I162</f>
        <v>0</v>
      </c>
      <c r="J161" s="102">
        <f t="shared" si="17"/>
        <v>0</v>
      </c>
      <c r="K161" s="61">
        <f t="shared" si="17"/>
        <v>0</v>
      </c>
      <c r="L161" s="60">
        <f t="shared" si="17"/>
        <v>0</v>
      </c>
    </row>
    <row r="162" spans="1:12" ht="42.75" hidden="1" customHeight="1">
      <c r="A162" s="92">
        <v>2</v>
      </c>
      <c r="B162" s="66">
        <v>9</v>
      </c>
      <c r="C162" s="65">
        <v>1</v>
      </c>
      <c r="D162" s="66">
        <v>1</v>
      </c>
      <c r="E162" s="64"/>
      <c r="F162" s="67"/>
      <c r="G162" s="73" t="s">
        <v>123</v>
      </c>
      <c r="H162" s="59">
        <v>133</v>
      </c>
      <c r="I162" s="83">
        <f t="shared" si="17"/>
        <v>0</v>
      </c>
      <c r="J162" s="104">
        <f t="shared" si="17"/>
        <v>0</v>
      </c>
      <c r="K162" s="83">
        <f t="shared" si="17"/>
        <v>0</v>
      </c>
      <c r="L162" s="82">
        <f t="shared" si="17"/>
        <v>0</v>
      </c>
    </row>
    <row r="163" spans="1:12" ht="38.25" hidden="1" customHeight="1">
      <c r="A163" s="76">
        <v>2</v>
      </c>
      <c r="B163" s="71">
        <v>9</v>
      </c>
      <c r="C163" s="76">
        <v>1</v>
      </c>
      <c r="D163" s="71">
        <v>1</v>
      </c>
      <c r="E163" s="72">
        <v>1</v>
      </c>
      <c r="F163" s="74"/>
      <c r="G163" s="73" t="s">
        <v>123</v>
      </c>
      <c r="H163" s="59">
        <v>134</v>
      </c>
      <c r="I163" s="61">
        <f t="shared" si="17"/>
        <v>0</v>
      </c>
      <c r="J163" s="102">
        <f t="shared" si="17"/>
        <v>0</v>
      </c>
      <c r="K163" s="61">
        <f t="shared" si="17"/>
        <v>0</v>
      </c>
      <c r="L163" s="60">
        <f t="shared" si="17"/>
        <v>0</v>
      </c>
    </row>
    <row r="164" spans="1:12" ht="38.25" hidden="1" customHeight="1">
      <c r="A164" s="92">
        <v>2</v>
      </c>
      <c r="B164" s="66">
        <v>9</v>
      </c>
      <c r="C164" s="66">
        <v>1</v>
      </c>
      <c r="D164" s="66">
        <v>1</v>
      </c>
      <c r="E164" s="64">
        <v>1</v>
      </c>
      <c r="F164" s="67">
        <v>1</v>
      </c>
      <c r="G164" s="73" t="s">
        <v>123</v>
      </c>
      <c r="H164" s="59">
        <v>135</v>
      </c>
      <c r="I164" s="117">
        <v>0</v>
      </c>
      <c r="J164" s="117">
        <v>0</v>
      </c>
      <c r="K164" s="117">
        <v>0</v>
      </c>
      <c r="L164" s="117">
        <v>0</v>
      </c>
    </row>
    <row r="165" spans="1:12" ht="41.25" hidden="1" customHeight="1">
      <c r="A165" s="76">
        <v>2</v>
      </c>
      <c r="B165" s="71">
        <v>9</v>
      </c>
      <c r="C165" s="71">
        <v>2</v>
      </c>
      <c r="D165" s="71"/>
      <c r="E165" s="72"/>
      <c r="F165" s="74"/>
      <c r="G165" s="73" t="s">
        <v>124</v>
      </c>
      <c r="H165" s="59">
        <v>136</v>
      </c>
      <c r="I165" s="61">
        <f>SUM(I166+I171)</f>
        <v>0</v>
      </c>
      <c r="J165" s="61">
        <f>SUM(J166+J171)</f>
        <v>0</v>
      </c>
      <c r="K165" s="61">
        <f>SUM(K166+K171)</f>
        <v>0</v>
      </c>
      <c r="L165" s="61">
        <f>SUM(L166+L171)</f>
        <v>0</v>
      </c>
    </row>
    <row r="166" spans="1:12" ht="44.25" hidden="1" customHeight="1">
      <c r="A166" s="76">
        <v>2</v>
      </c>
      <c r="B166" s="71">
        <v>9</v>
      </c>
      <c r="C166" s="71">
        <v>2</v>
      </c>
      <c r="D166" s="66">
        <v>1</v>
      </c>
      <c r="E166" s="64"/>
      <c r="F166" s="67"/>
      <c r="G166" s="65" t="s">
        <v>125</v>
      </c>
      <c r="H166" s="59">
        <v>137</v>
      </c>
      <c r="I166" s="83">
        <f>I167</f>
        <v>0</v>
      </c>
      <c r="J166" s="104">
        <f>J167</f>
        <v>0</v>
      </c>
      <c r="K166" s="83">
        <f>K167</f>
        <v>0</v>
      </c>
      <c r="L166" s="82">
        <f>L167</f>
        <v>0</v>
      </c>
    </row>
    <row r="167" spans="1:12" ht="40.5" hidden="1" customHeight="1">
      <c r="A167" s="92">
        <v>2</v>
      </c>
      <c r="B167" s="66">
        <v>9</v>
      </c>
      <c r="C167" s="66">
        <v>2</v>
      </c>
      <c r="D167" s="71">
        <v>1</v>
      </c>
      <c r="E167" s="72">
        <v>1</v>
      </c>
      <c r="F167" s="74"/>
      <c r="G167" s="65" t="s">
        <v>126</v>
      </c>
      <c r="H167" s="59">
        <v>138</v>
      </c>
      <c r="I167" s="61">
        <f>SUM(I168:I170)</f>
        <v>0</v>
      </c>
      <c r="J167" s="102">
        <f>SUM(J168:J170)</f>
        <v>0</v>
      </c>
      <c r="K167" s="61">
        <f>SUM(K168:K170)</f>
        <v>0</v>
      </c>
      <c r="L167" s="60">
        <f>SUM(L168:L170)</f>
        <v>0</v>
      </c>
    </row>
    <row r="168" spans="1:12" ht="53.25" hidden="1" customHeight="1">
      <c r="A168" s="84">
        <v>2</v>
      </c>
      <c r="B168" s="93">
        <v>9</v>
      </c>
      <c r="C168" s="93">
        <v>2</v>
      </c>
      <c r="D168" s="93">
        <v>1</v>
      </c>
      <c r="E168" s="94">
        <v>1</v>
      </c>
      <c r="F168" s="95">
        <v>1</v>
      </c>
      <c r="G168" s="65" t="s">
        <v>127</v>
      </c>
      <c r="H168" s="59">
        <v>139</v>
      </c>
      <c r="I168" s="120">
        <v>0</v>
      </c>
      <c r="J168" s="77">
        <v>0</v>
      </c>
      <c r="K168" s="77">
        <v>0</v>
      </c>
      <c r="L168" s="77">
        <v>0</v>
      </c>
    </row>
    <row r="169" spans="1:12" ht="51.75" hidden="1" customHeight="1">
      <c r="A169" s="76">
        <v>2</v>
      </c>
      <c r="B169" s="71">
        <v>9</v>
      </c>
      <c r="C169" s="71">
        <v>2</v>
      </c>
      <c r="D169" s="71">
        <v>1</v>
      </c>
      <c r="E169" s="72">
        <v>1</v>
      </c>
      <c r="F169" s="74">
        <v>2</v>
      </c>
      <c r="G169" s="65" t="s">
        <v>128</v>
      </c>
      <c r="H169" s="59">
        <v>140</v>
      </c>
      <c r="I169" s="78">
        <v>0</v>
      </c>
      <c r="J169" s="123">
        <v>0</v>
      </c>
      <c r="K169" s="123">
        <v>0</v>
      </c>
      <c r="L169" s="123">
        <v>0</v>
      </c>
    </row>
    <row r="170" spans="1:12" ht="54.75" hidden="1" customHeight="1">
      <c r="A170" s="76">
        <v>2</v>
      </c>
      <c r="B170" s="71">
        <v>9</v>
      </c>
      <c r="C170" s="71">
        <v>2</v>
      </c>
      <c r="D170" s="71">
        <v>1</v>
      </c>
      <c r="E170" s="72">
        <v>1</v>
      </c>
      <c r="F170" s="74">
        <v>3</v>
      </c>
      <c r="G170" s="65" t="s">
        <v>129</v>
      </c>
      <c r="H170" s="59">
        <v>141</v>
      </c>
      <c r="I170" s="78">
        <v>0</v>
      </c>
      <c r="J170" s="78">
        <v>0</v>
      </c>
      <c r="K170" s="78">
        <v>0</v>
      </c>
      <c r="L170" s="78">
        <v>0</v>
      </c>
    </row>
    <row r="171" spans="1:12" ht="39" hidden="1" customHeight="1">
      <c r="A171" s="124">
        <v>2</v>
      </c>
      <c r="B171" s="124">
        <v>9</v>
      </c>
      <c r="C171" s="124">
        <v>2</v>
      </c>
      <c r="D171" s="124">
        <v>2</v>
      </c>
      <c r="E171" s="124"/>
      <c r="F171" s="124"/>
      <c r="G171" s="73" t="s">
        <v>130</v>
      </c>
      <c r="H171" s="59">
        <v>142</v>
      </c>
      <c r="I171" s="61">
        <f>I172</f>
        <v>0</v>
      </c>
      <c r="J171" s="102">
        <f>J172</f>
        <v>0</v>
      </c>
      <c r="K171" s="61">
        <f>K172</f>
        <v>0</v>
      </c>
      <c r="L171" s="60">
        <f>L172</f>
        <v>0</v>
      </c>
    </row>
    <row r="172" spans="1:12" ht="43.5" hidden="1" customHeight="1">
      <c r="A172" s="76">
        <v>2</v>
      </c>
      <c r="B172" s="71">
        <v>9</v>
      </c>
      <c r="C172" s="71">
        <v>2</v>
      </c>
      <c r="D172" s="71">
        <v>2</v>
      </c>
      <c r="E172" s="72">
        <v>1</v>
      </c>
      <c r="F172" s="74"/>
      <c r="G172" s="65" t="s">
        <v>131</v>
      </c>
      <c r="H172" s="59">
        <v>143</v>
      </c>
      <c r="I172" s="83">
        <f>SUM(I173:I175)</f>
        <v>0</v>
      </c>
      <c r="J172" s="83">
        <f>SUM(J173:J175)</f>
        <v>0</v>
      </c>
      <c r="K172" s="83">
        <f>SUM(K173:K175)</f>
        <v>0</v>
      </c>
      <c r="L172" s="83">
        <f>SUM(L173:L175)</f>
        <v>0</v>
      </c>
    </row>
    <row r="173" spans="1:12" ht="54.75" hidden="1" customHeight="1">
      <c r="A173" s="76">
        <v>2</v>
      </c>
      <c r="B173" s="71">
        <v>9</v>
      </c>
      <c r="C173" s="71">
        <v>2</v>
      </c>
      <c r="D173" s="71">
        <v>2</v>
      </c>
      <c r="E173" s="71">
        <v>1</v>
      </c>
      <c r="F173" s="74">
        <v>1</v>
      </c>
      <c r="G173" s="125" t="s">
        <v>132</v>
      </c>
      <c r="H173" s="59">
        <v>144</v>
      </c>
      <c r="I173" s="78">
        <v>0</v>
      </c>
      <c r="J173" s="77">
        <v>0</v>
      </c>
      <c r="K173" s="77">
        <v>0</v>
      </c>
      <c r="L173" s="77">
        <v>0</v>
      </c>
    </row>
    <row r="174" spans="1:12" ht="54" hidden="1" customHeight="1">
      <c r="A174" s="85">
        <v>2</v>
      </c>
      <c r="B174" s="87">
        <v>9</v>
      </c>
      <c r="C174" s="85">
        <v>2</v>
      </c>
      <c r="D174" s="86">
        <v>2</v>
      </c>
      <c r="E174" s="86">
        <v>1</v>
      </c>
      <c r="F174" s="88">
        <v>2</v>
      </c>
      <c r="G174" s="87" t="s">
        <v>133</v>
      </c>
      <c r="H174" s="59">
        <v>145</v>
      </c>
      <c r="I174" s="77">
        <v>0</v>
      </c>
      <c r="J174" s="79">
        <v>0</v>
      </c>
      <c r="K174" s="79">
        <v>0</v>
      </c>
      <c r="L174" s="79">
        <v>0</v>
      </c>
    </row>
    <row r="175" spans="1:12" ht="54" hidden="1" customHeight="1">
      <c r="A175" s="71">
        <v>2</v>
      </c>
      <c r="B175" s="96">
        <v>9</v>
      </c>
      <c r="C175" s="93">
        <v>2</v>
      </c>
      <c r="D175" s="94">
        <v>2</v>
      </c>
      <c r="E175" s="94">
        <v>1</v>
      </c>
      <c r="F175" s="95">
        <v>3</v>
      </c>
      <c r="G175" s="96" t="s">
        <v>134</v>
      </c>
      <c r="H175" s="59">
        <v>146</v>
      </c>
      <c r="I175" s="123">
        <v>0</v>
      </c>
      <c r="J175" s="123">
        <v>0</v>
      </c>
      <c r="K175" s="123">
        <v>0</v>
      </c>
      <c r="L175" s="123">
        <v>0</v>
      </c>
    </row>
    <row r="176" spans="1:12" ht="76.5" hidden="1" customHeight="1">
      <c r="A176" s="55">
        <v>3</v>
      </c>
      <c r="B176" s="57"/>
      <c r="C176" s="55"/>
      <c r="D176" s="56"/>
      <c r="E176" s="56"/>
      <c r="F176" s="58"/>
      <c r="G176" s="111" t="s">
        <v>135</v>
      </c>
      <c r="H176" s="59">
        <v>147</v>
      </c>
      <c r="I176" s="60">
        <f>SUM(I177+I229+I294)</f>
        <v>0</v>
      </c>
      <c r="J176" s="102">
        <f>SUM(J177+J229+J294)</f>
        <v>0</v>
      </c>
      <c r="K176" s="61">
        <f>SUM(K177+K229+K294)</f>
        <v>0</v>
      </c>
      <c r="L176" s="60">
        <f>SUM(L177+L229+L294)</f>
        <v>0</v>
      </c>
    </row>
    <row r="177" spans="1:12" ht="34.5" hidden="1" customHeight="1">
      <c r="A177" s="106">
        <v>3</v>
      </c>
      <c r="B177" s="55">
        <v>1</v>
      </c>
      <c r="C177" s="81"/>
      <c r="D177" s="63"/>
      <c r="E177" s="63"/>
      <c r="F177" s="119"/>
      <c r="G177" s="101" t="s">
        <v>136</v>
      </c>
      <c r="H177" s="59">
        <v>148</v>
      </c>
      <c r="I177" s="60">
        <f>SUM(I178+I200+I207+I219+I223)</f>
        <v>0</v>
      </c>
      <c r="J177" s="82">
        <f>SUM(J178+J200+J207+J219+J223)</f>
        <v>0</v>
      </c>
      <c r="K177" s="82">
        <f>SUM(K178+K200+K207+K219+K223)</f>
        <v>0</v>
      </c>
      <c r="L177" s="82">
        <f>SUM(L178+L200+L207+L219+L223)</f>
        <v>0</v>
      </c>
    </row>
    <row r="178" spans="1:12" ht="30.75" hidden="1" customHeight="1">
      <c r="A178" s="66">
        <v>3</v>
      </c>
      <c r="B178" s="65">
        <v>1</v>
      </c>
      <c r="C178" s="66">
        <v>1</v>
      </c>
      <c r="D178" s="64"/>
      <c r="E178" s="64"/>
      <c r="F178" s="126"/>
      <c r="G178" s="76" t="s">
        <v>137</v>
      </c>
      <c r="H178" s="59">
        <v>149</v>
      </c>
      <c r="I178" s="82">
        <f>SUM(I179+I182+I187+I192+I197)</f>
        <v>0</v>
      </c>
      <c r="J178" s="102">
        <f>SUM(J179+J182+J187+J192+J197)</f>
        <v>0</v>
      </c>
      <c r="K178" s="61">
        <f>SUM(K179+K182+K187+K192+K197)</f>
        <v>0</v>
      </c>
      <c r="L178" s="60">
        <f>SUM(L179+L182+L187+L192+L197)</f>
        <v>0</v>
      </c>
    </row>
    <row r="179" spans="1:12" ht="12.75" hidden="1" customHeight="1">
      <c r="A179" s="71">
        <v>3</v>
      </c>
      <c r="B179" s="73">
        <v>1</v>
      </c>
      <c r="C179" s="71">
        <v>1</v>
      </c>
      <c r="D179" s="72">
        <v>1</v>
      </c>
      <c r="E179" s="72"/>
      <c r="F179" s="127"/>
      <c r="G179" s="76" t="s">
        <v>138</v>
      </c>
      <c r="H179" s="59">
        <v>150</v>
      </c>
      <c r="I179" s="60">
        <f t="shared" ref="I179:L180" si="18">I180</f>
        <v>0</v>
      </c>
      <c r="J179" s="104">
        <f t="shared" si="18"/>
        <v>0</v>
      </c>
      <c r="K179" s="83">
        <f t="shared" si="18"/>
        <v>0</v>
      </c>
      <c r="L179" s="82">
        <f t="shared" si="18"/>
        <v>0</v>
      </c>
    </row>
    <row r="180" spans="1:12" ht="13.5" hidden="1" customHeight="1">
      <c r="A180" s="71">
        <v>3</v>
      </c>
      <c r="B180" s="73">
        <v>1</v>
      </c>
      <c r="C180" s="71">
        <v>1</v>
      </c>
      <c r="D180" s="72">
        <v>1</v>
      </c>
      <c r="E180" s="72">
        <v>1</v>
      </c>
      <c r="F180" s="107"/>
      <c r="G180" s="76" t="s">
        <v>139</v>
      </c>
      <c r="H180" s="59">
        <v>151</v>
      </c>
      <c r="I180" s="82">
        <f t="shared" si="18"/>
        <v>0</v>
      </c>
      <c r="J180" s="60">
        <f t="shared" si="18"/>
        <v>0</v>
      </c>
      <c r="K180" s="60">
        <f t="shared" si="18"/>
        <v>0</v>
      </c>
      <c r="L180" s="60">
        <f t="shared" si="18"/>
        <v>0</v>
      </c>
    </row>
    <row r="181" spans="1:12" ht="13.5" hidden="1" customHeight="1">
      <c r="A181" s="71">
        <v>3</v>
      </c>
      <c r="B181" s="73">
        <v>1</v>
      </c>
      <c r="C181" s="71">
        <v>1</v>
      </c>
      <c r="D181" s="72">
        <v>1</v>
      </c>
      <c r="E181" s="72">
        <v>1</v>
      </c>
      <c r="F181" s="107">
        <v>1</v>
      </c>
      <c r="G181" s="76" t="s">
        <v>139</v>
      </c>
      <c r="H181" s="59">
        <v>152</v>
      </c>
      <c r="I181" s="79">
        <v>0</v>
      </c>
      <c r="J181" s="79">
        <v>0</v>
      </c>
      <c r="K181" s="79">
        <v>0</v>
      </c>
      <c r="L181" s="79">
        <v>0</v>
      </c>
    </row>
    <row r="182" spans="1:12" ht="14.25" hidden="1" customHeight="1">
      <c r="A182" s="66">
        <v>3</v>
      </c>
      <c r="B182" s="64">
        <v>1</v>
      </c>
      <c r="C182" s="64">
        <v>1</v>
      </c>
      <c r="D182" s="64">
        <v>2</v>
      </c>
      <c r="E182" s="64"/>
      <c r="F182" s="67"/>
      <c r="G182" s="65" t="s">
        <v>140</v>
      </c>
      <c r="H182" s="59">
        <v>153</v>
      </c>
      <c r="I182" s="82">
        <f>I183</f>
        <v>0</v>
      </c>
      <c r="J182" s="104">
        <f>J183</f>
        <v>0</v>
      </c>
      <c r="K182" s="83">
        <f>K183</f>
        <v>0</v>
      </c>
      <c r="L182" s="82">
        <f>L183</f>
        <v>0</v>
      </c>
    </row>
    <row r="183" spans="1:12" ht="13.5" hidden="1" customHeight="1">
      <c r="A183" s="71">
        <v>3</v>
      </c>
      <c r="B183" s="72">
        <v>1</v>
      </c>
      <c r="C183" s="72">
        <v>1</v>
      </c>
      <c r="D183" s="72">
        <v>2</v>
      </c>
      <c r="E183" s="72">
        <v>1</v>
      </c>
      <c r="F183" s="74"/>
      <c r="G183" s="65" t="s">
        <v>140</v>
      </c>
      <c r="H183" s="59">
        <v>154</v>
      </c>
      <c r="I183" s="60">
        <f>SUM(I184:I186)</f>
        <v>0</v>
      </c>
      <c r="J183" s="102">
        <f>SUM(J184:J186)</f>
        <v>0</v>
      </c>
      <c r="K183" s="61">
        <f>SUM(K184:K186)</f>
        <v>0</v>
      </c>
      <c r="L183" s="60">
        <f>SUM(L184:L186)</f>
        <v>0</v>
      </c>
    </row>
    <row r="184" spans="1:12" ht="14.25" hidden="1" customHeight="1">
      <c r="A184" s="66">
        <v>3</v>
      </c>
      <c r="B184" s="64">
        <v>1</v>
      </c>
      <c r="C184" s="64">
        <v>1</v>
      </c>
      <c r="D184" s="64">
        <v>2</v>
      </c>
      <c r="E184" s="64">
        <v>1</v>
      </c>
      <c r="F184" s="67">
        <v>1</v>
      </c>
      <c r="G184" s="65" t="s">
        <v>141</v>
      </c>
      <c r="H184" s="59">
        <v>155</v>
      </c>
      <c r="I184" s="77">
        <v>0</v>
      </c>
      <c r="J184" s="77">
        <v>0</v>
      </c>
      <c r="K184" s="77">
        <v>0</v>
      </c>
      <c r="L184" s="123">
        <v>0</v>
      </c>
    </row>
    <row r="185" spans="1:12" ht="14.25" hidden="1" customHeight="1">
      <c r="A185" s="71">
        <v>3</v>
      </c>
      <c r="B185" s="72">
        <v>1</v>
      </c>
      <c r="C185" s="72">
        <v>1</v>
      </c>
      <c r="D185" s="72">
        <v>2</v>
      </c>
      <c r="E185" s="72">
        <v>1</v>
      </c>
      <c r="F185" s="74">
        <v>2</v>
      </c>
      <c r="G185" s="73" t="s">
        <v>142</v>
      </c>
      <c r="H185" s="59">
        <v>156</v>
      </c>
      <c r="I185" s="79">
        <v>0</v>
      </c>
      <c r="J185" s="79">
        <v>0</v>
      </c>
      <c r="K185" s="79">
        <v>0</v>
      </c>
      <c r="L185" s="79">
        <v>0</v>
      </c>
    </row>
    <row r="186" spans="1:12" ht="26.25" hidden="1" customHeight="1">
      <c r="A186" s="66">
        <v>3</v>
      </c>
      <c r="B186" s="64">
        <v>1</v>
      </c>
      <c r="C186" s="64">
        <v>1</v>
      </c>
      <c r="D186" s="64">
        <v>2</v>
      </c>
      <c r="E186" s="64">
        <v>1</v>
      </c>
      <c r="F186" s="67">
        <v>3</v>
      </c>
      <c r="G186" s="65" t="s">
        <v>143</v>
      </c>
      <c r="H186" s="59">
        <v>157</v>
      </c>
      <c r="I186" s="77">
        <v>0</v>
      </c>
      <c r="J186" s="77">
        <v>0</v>
      </c>
      <c r="K186" s="77">
        <v>0</v>
      </c>
      <c r="L186" s="123">
        <v>0</v>
      </c>
    </row>
    <row r="187" spans="1:12" ht="14.25" hidden="1" customHeight="1">
      <c r="A187" s="71">
        <v>3</v>
      </c>
      <c r="B187" s="72">
        <v>1</v>
      </c>
      <c r="C187" s="72">
        <v>1</v>
      </c>
      <c r="D187" s="72">
        <v>3</v>
      </c>
      <c r="E187" s="72"/>
      <c r="F187" s="74"/>
      <c r="G187" s="73" t="s">
        <v>144</v>
      </c>
      <c r="H187" s="59">
        <v>158</v>
      </c>
      <c r="I187" s="60">
        <f>I188</f>
        <v>0</v>
      </c>
      <c r="J187" s="102">
        <f>J188</f>
        <v>0</v>
      </c>
      <c r="K187" s="61">
        <f>K188</f>
        <v>0</v>
      </c>
      <c r="L187" s="60">
        <f>L188</f>
        <v>0</v>
      </c>
    </row>
    <row r="188" spans="1:12" ht="14.25" hidden="1" customHeight="1">
      <c r="A188" s="71">
        <v>3</v>
      </c>
      <c r="B188" s="72">
        <v>1</v>
      </c>
      <c r="C188" s="72">
        <v>1</v>
      </c>
      <c r="D188" s="72">
        <v>3</v>
      </c>
      <c r="E188" s="72">
        <v>1</v>
      </c>
      <c r="F188" s="74"/>
      <c r="G188" s="73" t="s">
        <v>144</v>
      </c>
      <c r="H188" s="59">
        <v>159</v>
      </c>
      <c r="I188" s="60">
        <f>SUM(I189:I191)</f>
        <v>0</v>
      </c>
      <c r="J188" s="60">
        <f>SUM(J189:J191)</f>
        <v>0</v>
      </c>
      <c r="K188" s="60">
        <f>SUM(K189:K191)</f>
        <v>0</v>
      </c>
      <c r="L188" s="60">
        <f>SUM(L189:L191)</f>
        <v>0</v>
      </c>
    </row>
    <row r="189" spans="1:12" ht="13.5" hidden="1" customHeight="1">
      <c r="A189" s="71">
        <v>3</v>
      </c>
      <c r="B189" s="72">
        <v>1</v>
      </c>
      <c r="C189" s="72">
        <v>1</v>
      </c>
      <c r="D189" s="72">
        <v>3</v>
      </c>
      <c r="E189" s="72">
        <v>1</v>
      </c>
      <c r="F189" s="74">
        <v>1</v>
      </c>
      <c r="G189" s="73" t="s">
        <v>145</v>
      </c>
      <c r="H189" s="59">
        <v>160</v>
      </c>
      <c r="I189" s="79">
        <v>0</v>
      </c>
      <c r="J189" s="79">
        <v>0</v>
      </c>
      <c r="K189" s="79">
        <v>0</v>
      </c>
      <c r="L189" s="123">
        <v>0</v>
      </c>
    </row>
    <row r="190" spans="1:12" ht="15.75" hidden="1" customHeight="1">
      <c r="A190" s="71">
        <v>3</v>
      </c>
      <c r="B190" s="72">
        <v>1</v>
      </c>
      <c r="C190" s="72">
        <v>1</v>
      </c>
      <c r="D190" s="72">
        <v>3</v>
      </c>
      <c r="E190" s="72">
        <v>1</v>
      </c>
      <c r="F190" s="74">
        <v>2</v>
      </c>
      <c r="G190" s="73" t="s">
        <v>146</v>
      </c>
      <c r="H190" s="59">
        <v>161</v>
      </c>
      <c r="I190" s="77">
        <v>0</v>
      </c>
      <c r="J190" s="79">
        <v>0</v>
      </c>
      <c r="K190" s="79">
        <v>0</v>
      </c>
      <c r="L190" s="79">
        <v>0</v>
      </c>
    </row>
    <row r="191" spans="1:12" ht="15.75" hidden="1" customHeight="1">
      <c r="A191" s="71">
        <v>3</v>
      </c>
      <c r="B191" s="72">
        <v>1</v>
      </c>
      <c r="C191" s="72">
        <v>1</v>
      </c>
      <c r="D191" s="72">
        <v>3</v>
      </c>
      <c r="E191" s="72">
        <v>1</v>
      </c>
      <c r="F191" s="74">
        <v>3</v>
      </c>
      <c r="G191" s="76" t="s">
        <v>147</v>
      </c>
      <c r="H191" s="59">
        <v>162</v>
      </c>
      <c r="I191" s="77">
        <v>0</v>
      </c>
      <c r="J191" s="79">
        <v>0</v>
      </c>
      <c r="K191" s="79">
        <v>0</v>
      </c>
      <c r="L191" s="79">
        <v>0</v>
      </c>
    </row>
    <row r="192" spans="1:12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87" t="s">
        <v>148</v>
      </c>
      <c r="H192" s="59">
        <v>163</v>
      </c>
      <c r="I192" s="60">
        <f>I193</f>
        <v>0</v>
      </c>
      <c r="J192" s="105">
        <f>J193</f>
        <v>0</v>
      </c>
      <c r="K192" s="69">
        <f>K193</f>
        <v>0</v>
      </c>
      <c r="L192" s="70">
        <f>L193</f>
        <v>0</v>
      </c>
    </row>
    <row r="193" spans="1:12" ht="13.5" hidden="1" customHeight="1">
      <c r="A193" s="71">
        <v>3</v>
      </c>
      <c r="B193" s="72">
        <v>1</v>
      </c>
      <c r="C193" s="72">
        <v>1</v>
      </c>
      <c r="D193" s="72">
        <v>4</v>
      </c>
      <c r="E193" s="72">
        <v>1</v>
      </c>
      <c r="F193" s="74"/>
      <c r="G193" s="87" t="s">
        <v>148</v>
      </c>
      <c r="H193" s="59">
        <v>164</v>
      </c>
      <c r="I193" s="82">
        <f>SUM(I194:I196)</f>
        <v>0</v>
      </c>
      <c r="J193" s="102">
        <f>SUM(J194:J196)</f>
        <v>0</v>
      </c>
      <c r="K193" s="61">
        <f>SUM(K194:K196)</f>
        <v>0</v>
      </c>
      <c r="L193" s="60">
        <f>SUM(L194:L196)</f>
        <v>0</v>
      </c>
    </row>
    <row r="194" spans="1:12" ht="17.25" hidden="1" customHeight="1">
      <c r="A194" s="71">
        <v>3</v>
      </c>
      <c r="B194" s="72">
        <v>1</v>
      </c>
      <c r="C194" s="72">
        <v>1</v>
      </c>
      <c r="D194" s="72">
        <v>4</v>
      </c>
      <c r="E194" s="72">
        <v>1</v>
      </c>
      <c r="F194" s="74">
        <v>1</v>
      </c>
      <c r="G194" s="73" t="s">
        <v>149</v>
      </c>
      <c r="H194" s="59">
        <v>165</v>
      </c>
      <c r="I194" s="79">
        <v>0</v>
      </c>
      <c r="J194" s="79">
        <v>0</v>
      </c>
      <c r="K194" s="79">
        <v>0</v>
      </c>
      <c r="L194" s="123">
        <v>0</v>
      </c>
    </row>
    <row r="195" spans="1:12" ht="25.5" hidden="1" customHeight="1">
      <c r="A195" s="66">
        <v>3</v>
      </c>
      <c r="B195" s="64">
        <v>1</v>
      </c>
      <c r="C195" s="64">
        <v>1</v>
      </c>
      <c r="D195" s="64">
        <v>4</v>
      </c>
      <c r="E195" s="64">
        <v>1</v>
      </c>
      <c r="F195" s="67">
        <v>2</v>
      </c>
      <c r="G195" s="65" t="s">
        <v>150</v>
      </c>
      <c r="H195" s="59">
        <v>166</v>
      </c>
      <c r="I195" s="77">
        <v>0</v>
      </c>
      <c r="J195" s="77">
        <v>0</v>
      </c>
      <c r="K195" s="77">
        <v>0</v>
      </c>
      <c r="L195" s="79">
        <v>0</v>
      </c>
    </row>
    <row r="196" spans="1:12" ht="14.25" hidden="1" customHeight="1">
      <c r="A196" s="71">
        <v>3</v>
      </c>
      <c r="B196" s="72">
        <v>1</v>
      </c>
      <c r="C196" s="72">
        <v>1</v>
      </c>
      <c r="D196" s="72">
        <v>4</v>
      </c>
      <c r="E196" s="72">
        <v>1</v>
      </c>
      <c r="F196" s="74">
        <v>3</v>
      </c>
      <c r="G196" s="73" t="s">
        <v>151</v>
      </c>
      <c r="H196" s="59">
        <v>167</v>
      </c>
      <c r="I196" s="77">
        <v>0</v>
      </c>
      <c r="J196" s="77">
        <v>0</v>
      </c>
      <c r="K196" s="77">
        <v>0</v>
      </c>
      <c r="L196" s="79">
        <v>0</v>
      </c>
    </row>
    <row r="197" spans="1:12" ht="25.5" hidden="1" customHeight="1">
      <c r="A197" s="71">
        <v>3</v>
      </c>
      <c r="B197" s="72">
        <v>1</v>
      </c>
      <c r="C197" s="72">
        <v>1</v>
      </c>
      <c r="D197" s="72">
        <v>5</v>
      </c>
      <c r="E197" s="72"/>
      <c r="F197" s="74"/>
      <c r="G197" s="73" t="s">
        <v>152</v>
      </c>
      <c r="H197" s="59">
        <v>168</v>
      </c>
      <c r="I197" s="60">
        <f t="shared" ref="I197:L198" si="19">I198</f>
        <v>0</v>
      </c>
      <c r="J197" s="102">
        <f t="shared" si="19"/>
        <v>0</v>
      </c>
      <c r="K197" s="61">
        <f t="shared" si="19"/>
        <v>0</v>
      </c>
      <c r="L197" s="60">
        <f t="shared" si="19"/>
        <v>0</v>
      </c>
    </row>
    <row r="198" spans="1:12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3" t="s">
        <v>152</v>
      </c>
      <c r="H198" s="59">
        <v>169</v>
      </c>
      <c r="I198" s="61">
        <f t="shared" si="19"/>
        <v>0</v>
      </c>
      <c r="J198" s="61">
        <f t="shared" si="19"/>
        <v>0</v>
      </c>
      <c r="K198" s="61">
        <f t="shared" si="19"/>
        <v>0</v>
      </c>
      <c r="L198" s="61">
        <f t="shared" si="19"/>
        <v>0</v>
      </c>
    </row>
    <row r="199" spans="1:12" ht="27" hidden="1" customHeight="1">
      <c r="A199" s="71">
        <v>3</v>
      </c>
      <c r="B199" s="72">
        <v>1</v>
      </c>
      <c r="C199" s="72">
        <v>1</v>
      </c>
      <c r="D199" s="72">
        <v>5</v>
      </c>
      <c r="E199" s="72">
        <v>1</v>
      </c>
      <c r="F199" s="74">
        <v>1</v>
      </c>
      <c r="G199" s="73" t="s">
        <v>152</v>
      </c>
      <c r="H199" s="59">
        <v>170</v>
      </c>
      <c r="I199" s="77">
        <v>0</v>
      </c>
      <c r="J199" s="79">
        <v>0</v>
      </c>
      <c r="K199" s="79">
        <v>0</v>
      </c>
      <c r="L199" s="79">
        <v>0</v>
      </c>
    </row>
    <row r="200" spans="1:12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87" t="s">
        <v>153</v>
      </c>
      <c r="H200" s="59">
        <v>171</v>
      </c>
      <c r="I200" s="60">
        <f t="shared" ref="I200:L201" si="20">I201</f>
        <v>0</v>
      </c>
      <c r="J200" s="105">
        <f t="shared" si="20"/>
        <v>0</v>
      </c>
      <c r="K200" s="69">
        <f t="shared" si="20"/>
        <v>0</v>
      </c>
      <c r="L200" s="70">
        <f t="shared" si="20"/>
        <v>0</v>
      </c>
    </row>
    <row r="201" spans="1:12" ht="25.5" hidden="1" customHeight="1">
      <c r="A201" s="71">
        <v>3</v>
      </c>
      <c r="B201" s="72">
        <v>1</v>
      </c>
      <c r="C201" s="72">
        <v>2</v>
      </c>
      <c r="D201" s="72">
        <v>1</v>
      </c>
      <c r="E201" s="72"/>
      <c r="F201" s="74"/>
      <c r="G201" s="87" t="s">
        <v>153</v>
      </c>
      <c r="H201" s="59">
        <v>172</v>
      </c>
      <c r="I201" s="82">
        <f t="shared" si="20"/>
        <v>0</v>
      </c>
      <c r="J201" s="102">
        <f t="shared" si="20"/>
        <v>0</v>
      </c>
      <c r="K201" s="61">
        <f t="shared" si="20"/>
        <v>0</v>
      </c>
      <c r="L201" s="60">
        <f t="shared" si="20"/>
        <v>0</v>
      </c>
    </row>
    <row r="202" spans="1:12" ht="26.25" hidden="1" customHeight="1">
      <c r="A202" s="66">
        <v>3</v>
      </c>
      <c r="B202" s="64">
        <v>1</v>
      </c>
      <c r="C202" s="64">
        <v>2</v>
      </c>
      <c r="D202" s="64">
        <v>1</v>
      </c>
      <c r="E202" s="64">
        <v>1</v>
      </c>
      <c r="F202" s="67"/>
      <c r="G202" s="87" t="s">
        <v>153</v>
      </c>
      <c r="H202" s="59">
        <v>173</v>
      </c>
      <c r="I202" s="60">
        <f>SUM(I203:I206)</f>
        <v>0</v>
      </c>
      <c r="J202" s="104">
        <f>SUM(J203:J206)</f>
        <v>0</v>
      </c>
      <c r="K202" s="83">
        <f>SUM(K203:K206)</f>
        <v>0</v>
      </c>
      <c r="L202" s="82">
        <f>SUM(L203:L206)</f>
        <v>0</v>
      </c>
    </row>
    <row r="203" spans="1:12" ht="41.25" hidden="1" customHeight="1">
      <c r="A203" s="71">
        <v>3</v>
      </c>
      <c r="B203" s="72">
        <v>1</v>
      </c>
      <c r="C203" s="72">
        <v>2</v>
      </c>
      <c r="D203" s="72">
        <v>1</v>
      </c>
      <c r="E203" s="72">
        <v>1</v>
      </c>
      <c r="F203" s="74">
        <v>2</v>
      </c>
      <c r="G203" s="73" t="s">
        <v>154</v>
      </c>
      <c r="H203" s="59">
        <v>174</v>
      </c>
      <c r="I203" s="79">
        <v>0</v>
      </c>
      <c r="J203" s="79">
        <v>0</v>
      </c>
      <c r="K203" s="79">
        <v>0</v>
      </c>
      <c r="L203" s="79">
        <v>0</v>
      </c>
    </row>
    <row r="204" spans="1:12" ht="14.25" hidden="1" customHeight="1">
      <c r="A204" s="71">
        <v>3</v>
      </c>
      <c r="B204" s="72">
        <v>1</v>
      </c>
      <c r="C204" s="72">
        <v>2</v>
      </c>
      <c r="D204" s="71">
        <v>1</v>
      </c>
      <c r="E204" s="72">
        <v>1</v>
      </c>
      <c r="F204" s="74">
        <v>3</v>
      </c>
      <c r="G204" s="73" t="s">
        <v>155</v>
      </c>
      <c r="H204" s="59">
        <v>175</v>
      </c>
      <c r="I204" s="79">
        <v>0</v>
      </c>
      <c r="J204" s="79">
        <v>0</v>
      </c>
      <c r="K204" s="79">
        <v>0</v>
      </c>
      <c r="L204" s="79">
        <v>0</v>
      </c>
    </row>
    <row r="205" spans="1:12" ht="18.75" hidden="1" customHeight="1">
      <c r="A205" s="71">
        <v>3</v>
      </c>
      <c r="B205" s="72">
        <v>1</v>
      </c>
      <c r="C205" s="72">
        <v>2</v>
      </c>
      <c r="D205" s="71">
        <v>1</v>
      </c>
      <c r="E205" s="72">
        <v>1</v>
      </c>
      <c r="F205" s="74">
        <v>4</v>
      </c>
      <c r="G205" s="73" t="s">
        <v>156</v>
      </c>
      <c r="H205" s="59">
        <v>176</v>
      </c>
      <c r="I205" s="79">
        <v>0</v>
      </c>
      <c r="J205" s="79">
        <v>0</v>
      </c>
      <c r="K205" s="79">
        <v>0</v>
      </c>
      <c r="L205" s="79">
        <v>0</v>
      </c>
    </row>
    <row r="206" spans="1:12" ht="17.25" hidden="1" customHeight="1">
      <c r="A206" s="85">
        <v>3</v>
      </c>
      <c r="B206" s="94">
        <v>1</v>
      </c>
      <c r="C206" s="94">
        <v>2</v>
      </c>
      <c r="D206" s="93">
        <v>1</v>
      </c>
      <c r="E206" s="94">
        <v>1</v>
      </c>
      <c r="F206" s="95">
        <v>5</v>
      </c>
      <c r="G206" s="96" t="s">
        <v>157</v>
      </c>
      <c r="H206" s="59">
        <v>177</v>
      </c>
      <c r="I206" s="79">
        <v>0</v>
      </c>
      <c r="J206" s="79">
        <v>0</v>
      </c>
      <c r="K206" s="79">
        <v>0</v>
      </c>
      <c r="L206" s="123">
        <v>0</v>
      </c>
    </row>
    <row r="207" spans="1:12" ht="15" hidden="1" customHeight="1">
      <c r="A207" s="71">
        <v>3</v>
      </c>
      <c r="B207" s="72">
        <v>1</v>
      </c>
      <c r="C207" s="72">
        <v>3</v>
      </c>
      <c r="D207" s="71"/>
      <c r="E207" s="72"/>
      <c r="F207" s="74"/>
      <c r="G207" s="73" t="s">
        <v>158</v>
      </c>
      <c r="H207" s="59">
        <v>178</v>
      </c>
      <c r="I207" s="60">
        <f>SUM(I208+I211)</f>
        <v>0</v>
      </c>
      <c r="J207" s="102">
        <f>SUM(J208+J211)</f>
        <v>0</v>
      </c>
      <c r="K207" s="61">
        <f>SUM(K208+K211)</f>
        <v>0</v>
      </c>
      <c r="L207" s="60">
        <f>SUM(L208+L211)</f>
        <v>0</v>
      </c>
    </row>
    <row r="208" spans="1:12" ht="27.75" hidden="1" customHeight="1">
      <c r="A208" s="66">
        <v>3</v>
      </c>
      <c r="B208" s="64">
        <v>1</v>
      </c>
      <c r="C208" s="64">
        <v>3</v>
      </c>
      <c r="D208" s="66">
        <v>1</v>
      </c>
      <c r="E208" s="71"/>
      <c r="F208" s="67"/>
      <c r="G208" s="65" t="s">
        <v>159</v>
      </c>
      <c r="H208" s="59">
        <v>179</v>
      </c>
      <c r="I208" s="82">
        <f t="shared" ref="I208:L209" si="21">I209</f>
        <v>0</v>
      </c>
      <c r="J208" s="104">
        <f t="shared" si="21"/>
        <v>0</v>
      </c>
      <c r="K208" s="83">
        <f t="shared" si="21"/>
        <v>0</v>
      </c>
      <c r="L208" s="82">
        <f t="shared" si="21"/>
        <v>0</v>
      </c>
    </row>
    <row r="209" spans="1:16" ht="30.75" hidden="1" customHeight="1">
      <c r="A209" s="71">
        <v>3</v>
      </c>
      <c r="B209" s="72">
        <v>1</v>
      </c>
      <c r="C209" s="72">
        <v>3</v>
      </c>
      <c r="D209" s="71">
        <v>1</v>
      </c>
      <c r="E209" s="71">
        <v>1</v>
      </c>
      <c r="F209" s="74"/>
      <c r="G209" s="65" t="s">
        <v>159</v>
      </c>
      <c r="H209" s="59">
        <v>180</v>
      </c>
      <c r="I209" s="60">
        <f t="shared" si="21"/>
        <v>0</v>
      </c>
      <c r="J209" s="102">
        <f t="shared" si="21"/>
        <v>0</v>
      </c>
      <c r="K209" s="61">
        <f t="shared" si="21"/>
        <v>0</v>
      </c>
      <c r="L209" s="60">
        <f t="shared" si="21"/>
        <v>0</v>
      </c>
    </row>
    <row r="210" spans="1:16" ht="27.75" hidden="1" customHeight="1">
      <c r="A210" s="71">
        <v>3</v>
      </c>
      <c r="B210" s="73">
        <v>1</v>
      </c>
      <c r="C210" s="71">
        <v>3</v>
      </c>
      <c r="D210" s="72">
        <v>1</v>
      </c>
      <c r="E210" s="72">
        <v>1</v>
      </c>
      <c r="F210" s="74">
        <v>1</v>
      </c>
      <c r="G210" s="65" t="s">
        <v>159</v>
      </c>
      <c r="H210" s="59">
        <v>181</v>
      </c>
      <c r="I210" s="123">
        <v>0</v>
      </c>
      <c r="J210" s="123">
        <v>0</v>
      </c>
      <c r="K210" s="123">
        <v>0</v>
      </c>
      <c r="L210" s="123">
        <v>0</v>
      </c>
    </row>
    <row r="211" spans="1:16" ht="15" hidden="1" customHeight="1">
      <c r="A211" s="71">
        <v>3</v>
      </c>
      <c r="B211" s="73">
        <v>1</v>
      </c>
      <c r="C211" s="71">
        <v>3</v>
      </c>
      <c r="D211" s="72">
        <v>2</v>
      </c>
      <c r="E211" s="72"/>
      <c r="F211" s="74"/>
      <c r="G211" s="73" t="s">
        <v>160</v>
      </c>
      <c r="H211" s="59">
        <v>182</v>
      </c>
      <c r="I211" s="60">
        <f>I212</f>
        <v>0</v>
      </c>
      <c r="J211" s="102">
        <f>J212</f>
        <v>0</v>
      </c>
      <c r="K211" s="61">
        <f>K212</f>
        <v>0</v>
      </c>
      <c r="L211" s="60">
        <f>L212</f>
        <v>0</v>
      </c>
    </row>
    <row r="212" spans="1:16" ht="15.75" hidden="1" customHeight="1">
      <c r="A212" s="66">
        <v>3</v>
      </c>
      <c r="B212" s="65">
        <v>1</v>
      </c>
      <c r="C212" s="66">
        <v>3</v>
      </c>
      <c r="D212" s="64">
        <v>2</v>
      </c>
      <c r="E212" s="64">
        <v>1</v>
      </c>
      <c r="F212" s="67"/>
      <c r="G212" s="73" t="s">
        <v>160</v>
      </c>
      <c r="H212" s="59">
        <v>183</v>
      </c>
      <c r="I212" s="60">
        <f>SUM(I213:I218)</f>
        <v>0</v>
      </c>
      <c r="J212" s="60">
        <f>SUM(J213:J218)</f>
        <v>0</v>
      </c>
      <c r="K212" s="60">
        <f>SUM(K213:K218)</f>
        <v>0</v>
      </c>
      <c r="L212" s="60">
        <f>SUM(L213:L218)</f>
        <v>0</v>
      </c>
      <c r="M212" s="128"/>
      <c r="N212" s="128"/>
      <c r="O212" s="128"/>
      <c r="P212" s="128"/>
    </row>
    <row r="213" spans="1:16" ht="15" hidden="1" customHeight="1">
      <c r="A213" s="71">
        <v>3</v>
      </c>
      <c r="B213" s="73">
        <v>1</v>
      </c>
      <c r="C213" s="71">
        <v>3</v>
      </c>
      <c r="D213" s="72">
        <v>2</v>
      </c>
      <c r="E213" s="72">
        <v>1</v>
      </c>
      <c r="F213" s="74">
        <v>1</v>
      </c>
      <c r="G213" s="73" t="s">
        <v>161</v>
      </c>
      <c r="H213" s="59">
        <v>184</v>
      </c>
      <c r="I213" s="79">
        <v>0</v>
      </c>
      <c r="J213" s="79">
        <v>0</v>
      </c>
      <c r="K213" s="79">
        <v>0</v>
      </c>
      <c r="L213" s="123">
        <v>0</v>
      </c>
    </row>
    <row r="214" spans="1:16" ht="26.25" hidden="1" customHeight="1">
      <c r="A214" s="71">
        <v>3</v>
      </c>
      <c r="B214" s="73">
        <v>1</v>
      </c>
      <c r="C214" s="71">
        <v>3</v>
      </c>
      <c r="D214" s="72">
        <v>2</v>
      </c>
      <c r="E214" s="72">
        <v>1</v>
      </c>
      <c r="F214" s="74">
        <v>2</v>
      </c>
      <c r="G214" s="73" t="s">
        <v>162</v>
      </c>
      <c r="H214" s="59">
        <v>185</v>
      </c>
      <c r="I214" s="79">
        <v>0</v>
      </c>
      <c r="J214" s="79">
        <v>0</v>
      </c>
      <c r="K214" s="79">
        <v>0</v>
      </c>
      <c r="L214" s="79">
        <v>0</v>
      </c>
    </row>
    <row r="215" spans="1:16" ht="16.5" hidden="1" customHeight="1">
      <c r="A215" s="71">
        <v>3</v>
      </c>
      <c r="B215" s="73">
        <v>1</v>
      </c>
      <c r="C215" s="71">
        <v>3</v>
      </c>
      <c r="D215" s="72">
        <v>2</v>
      </c>
      <c r="E215" s="72">
        <v>1</v>
      </c>
      <c r="F215" s="74">
        <v>3</v>
      </c>
      <c r="G215" s="73" t="s">
        <v>163</v>
      </c>
      <c r="H215" s="59">
        <v>186</v>
      </c>
      <c r="I215" s="79">
        <v>0</v>
      </c>
      <c r="J215" s="79">
        <v>0</v>
      </c>
      <c r="K215" s="79">
        <v>0</v>
      </c>
      <c r="L215" s="79">
        <v>0</v>
      </c>
    </row>
    <row r="216" spans="1:16" ht="27.75" hidden="1" customHeight="1">
      <c r="A216" s="71">
        <v>3</v>
      </c>
      <c r="B216" s="73">
        <v>1</v>
      </c>
      <c r="C216" s="71">
        <v>3</v>
      </c>
      <c r="D216" s="72">
        <v>2</v>
      </c>
      <c r="E216" s="72">
        <v>1</v>
      </c>
      <c r="F216" s="74">
        <v>4</v>
      </c>
      <c r="G216" s="73" t="s">
        <v>164</v>
      </c>
      <c r="H216" s="59">
        <v>187</v>
      </c>
      <c r="I216" s="79">
        <v>0</v>
      </c>
      <c r="J216" s="79">
        <v>0</v>
      </c>
      <c r="K216" s="79">
        <v>0</v>
      </c>
      <c r="L216" s="123">
        <v>0</v>
      </c>
    </row>
    <row r="217" spans="1:16" ht="15.75" hidden="1" customHeight="1">
      <c r="A217" s="71">
        <v>3</v>
      </c>
      <c r="B217" s="73">
        <v>1</v>
      </c>
      <c r="C217" s="71">
        <v>3</v>
      </c>
      <c r="D217" s="72">
        <v>2</v>
      </c>
      <c r="E217" s="72">
        <v>1</v>
      </c>
      <c r="F217" s="74">
        <v>5</v>
      </c>
      <c r="G217" s="65" t="s">
        <v>165</v>
      </c>
      <c r="H217" s="59">
        <v>188</v>
      </c>
      <c r="I217" s="79">
        <v>0</v>
      </c>
      <c r="J217" s="79">
        <v>0</v>
      </c>
      <c r="K217" s="79">
        <v>0</v>
      </c>
      <c r="L217" s="79">
        <v>0</v>
      </c>
    </row>
    <row r="218" spans="1:16" ht="13.5" hidden="1" customHeight="1">
      <c r="A218" s="71">
        <v>3</v>
      </c>
      <c r="B218" s="73">
        <v>1</v>
      </c>
      <c r="C218" s="71">
        <v>3</v>
      </c>
      <c r="D218" s="72">
        <v>2</v>
      </c>
      <c r="E218" s="72">
        <v>1</v>
      </c>
      <c r="F218" s="74">
        <v>6</v>
      </c>
      <c r="G218" s="65" t="s">
        <v>160</v>
      </c>
      <c r="H218" s="59">
        <v>189</v>
      </c>
      <c r="I218" s="79">
        <v>0</v>
      </c>
      <c r="J218" s="79">
        <v>0</v>
      </c>
      <c r="K218" s="79">
        <v>0</v>
      </c>
      <c r="L218" s="123">
        <v>0</v>
      </c>
    </row>
    <row r="219" spans="1:16" ht="27" hidden="1" customHeight="1">
      <c r="A219" s="66">
        <v>3</v>
      </c>
      <c r="B219" s="64">
        <v>1</v>
      </c>
      <c r="C219" s="64">
        <v>4</v>
      </c>
      <c r="D219" s="64"/>
      <c r="E219" s="64"/>
      <c r="F219" s="67"/>
      <c r="G219" s="65" t="s">
        <v>166</v>
      </c>
      <c r="H219" s="59">
        <v>190</v>
      </c>
      <c r="I219" s="82">
        <f t="shared" ref="I219:L221" si="22">I220</f>
        <v>0</v>
      </c>
      <c r="J219" s="104">
        <f t="shared" si="22"/>
        <v>0</v>
      </c>
      <c r="K219" s="83">
        <f t="shared" si="22"/>
        <v>0</v>
      </c>
      <c r="L219" s="83">
        <f t="shared" si="22"/>
        <v>0</v>
      </c>
    </row>
    <row r="220" spans="1:16" ht="27" hidden="1" customHeight="1">
      <c r="A220" s="85">
        <v>3</v>
      </c>
      <c r="B220" s="94">
        <v>1</v>
      </c>
      <c r="C220" s="94">
        <v>4</v>
      </c>
      <c r="D220" s="94">
        <v>1</v>
      </c>
      <c r="E220" s="94"/>
      <c r="F220" s="95"/>
      <c r="G220" s="65" t="s">
        <v>166</v>
      </c>
      <c r="H220" s="59">
        <v>191</v>
      </c>
      <c r="I220" s="89">
        <f t="shared" si="22"/>
        <v>0</v>
      </c>
      <c r="J220" s="116">
        <f t="shared" si="22"/>
        <v>0</v>
      </c>
      <c r="K220" s="90">
        <f t="shared" si="22"/>
        <v>0</v>
      </c>
      <c r="L220" s="90">
        <f t="shared" si="22"/>
        <v>0</v>
      </c>
    </row>
    <row r="221" spans="1:16" ht="27.75" hidden="1" customHeight="1">
      <c r="A221" s="71">
        <v>3</v>
      </c>
      <c r="B221" s="72">
        <v>1</v>
      </c>
      <c r="C221" s="72">
        <v>4</v>
      </c>
      <c r="D221" s="72">
        <v>1</v>
      </c>
      <c r="E221" s="72">
        <v>1</v>
      </c>
      <c r="F221" s="74"/>
      <c r="G221" s="65" t="s">
        <v>167</v>
      </c>
      <c r="H221" s="59">
        <v>192</v>
      </c>
      <c r="I221" s="60">
        <f t="shared" si="22"/>
        <v>0</v>
      </c>
      <c r="J221" s="102">
        <f t="shared" si="22"/>
        <v>0</v>
      </c>
      <c r="K221" s="61">
        <f t="shared" si="22"/>
        <v>0</v>
      </c>
      <c r="L221" s="61">
        <f t="shared" si="22"/>
        <v>0</v>
      </c>
    </row>
    <row r="222" spans="1:16" ht="27" hidden="1" customHeight="1">
      <c r="A222" s="76">
        <v>3</v>
      </c>
      <c r="B222" s="71">
        <v>1</v>
      </c>
      <c r="C222" s="72">
        <v>4</v>
      </c>
      <c r="D222" s="72">
        <v>1</v>
      </c>
      <c r="E222" s="72">
        <v>1</v>
      </c>
      <c r="F222" s="74">
        <v>1</v>
      </c>
      <c r="G222" s="65" t="s">
        <v>167</v>
      </c>
      <c r="H222" s="59">
        <v>193</v>
      </c>
      <c r="I222" s="79">
        <v>0</v>
      </c>
      <c r="J222" s="79">
        <v>0</v>
      </c>
      <c r="K222" s="79">
        <v>0</v>
      </c>
      <c r="L222" s="79">
        <v>0</v>
      </c>
    </row>
    <row r="223" spans="1:16" ht="26.25" hidden="1" customHeight="1">
      <c r="A223" s="76">
        <v>3</v>
      </c>
      <c r="B223" s="72">
        <v>1</v>
      </c>
      <c r="C223" s="72">
        <v>5</v>
      </c>
      <c r="D223" s="72"/>
      <c r="E223" s="72"/>
      <c r="F223" s="74"/>
      <c r="G223" s="73" t="s">
        <v>168</v>
      </c>
      <c r="H223" s="59">
        <v>194</v>
      </c>
      <c r="I223" s="60">
        <f t="shared" ref="I223:L224" si="23">I224</f>
        <v>0</v>
      </c>
      <c r="J223" s="60">
        <f t="shared" si="23"/>
        <v>0</v>
      </c>
      <c r="K223" s="60">
        <f t="shared" si="23"/>
        <v>0</v>
      </c>
      <c r="L223" s="60">
        <f t="shared" si="23"/>
        <v>0</v>
      </c>
    </row>
    <row r="224" spans="1:16" ht="30" hidden="1" customHeight="1">
      <c r="A224" s="76">
        <v>3</v>
      </c>
      <c r="B224" s="72">
        <v>1</v>
      </c>
      <c r="C224" s="72">
        <v>5</v>
      </c>
      <c r="D224" s="72">
        <v>1</v>
      </c>
      <c r="E224" s="72"/>
      <c r="F224" s="74"/>
      <c r="G224" s="73" t="s">
        <v>168</v>
      </c>
      <c r="H224" s="59">
        <v>195</v>
      </c>
      <c r="I224" s="60">
        <f t="shared" si="23"/>
        <v>0</v>
      </c>
      <c r="J224" s="60">
        <f t="shared" si="23"/>
        <v>0</v>
      </c>
      <c r="K224" s="60">
        <f t="shared" si="23"/>
        <v>0</v>
      </c>
      <c r="L224" s="60">
        <f t="shared" si="23"/>
        <v>0</v>
      </c>
    </row>
    <row r="225" spans="1:12" ht="27" hidden="1" customHeight="1">
      <c r="A225" s="76">
        <v>3</v>
      </c>
      <c r="B225" s="72">
        <v>1</v>
      </c>
      <c r="C225" s="72">
        <v>5</v>
      </c>
      <c r="D225" s="72">
        <v>1</v>
      </c>
      <c r="E225" s="72">
        <v>1</v>
      </c>
      <c r="F225" s="74"/>
      <c r="G225" s="73" t="s">
        <v>168</v>
      </c>
      <c r="H225" s="59">
        <v>196</v>
      </c>
      <c r="I225" s="60">
        <f>SUM(I226:I228)</f>
        <v>0</v>
      </c>
      <c r="J225" s="60">
        <f>SUM(J226:J228)</f>
        <v>0</v>
      </c>
      <c r="K225" s="60">
        <f>SUM(K226:K228)</f>
        <v>0</v>
      </c>
      <c r="L225" s="60">
        <f>SUM(L226:L228)</f>
        <v>0</v>
      </c>
    </row>
    <row r="226" spans="1:12" ht="21" hidden="1" customHeight="1">
      <c r="A226" s="76">
        <v>3</v>
      </c>
      <c r="B226" s="72">
        <v>1</v>
      </c>
      <c r="C226" s="72">
        <v>5</v>
      </c>
      <c r="D226" s="72">
        <v>1</v>
      </c>
      <c r="E226" s="72">
        <v>1</v>
      </c>
      <c r="F226" s="74">
        <v>1</v>
      </c>
      <c r="G226" s="125" t="s">
        <v>169</v>
      </c>
      <c r="H226" s="59">
        <v>197</v>
      </c>
      <c r="I226" s="79">
        <v>0</v>
      </c>
      <c r="J226" s="79">
        <v>0</v>
      </c>
      <c r="K226" s="79">
        <v>0</v>
      </c>
      <c r="L226" s="79">
        <v>0</v>
      </c>
    </row>
    <row r="227" spans="1:12" ht="25.5" hidden="1" customHeight="1">
      <c r="A227" s="76">
        <v>3</v>
      </c>
      <c r="B227" s="72">
        <v>1</v>
      </c>
      <c r="C227" s="72">
        <v>5</v>
      </c>
      <c r="D227" s="72">
        <v>1</v>
      </c>
      <c r="E227" s="72">
        <v>1</v>
      </c>
      <c r="F227" s="74">
        <v>2</v>
      </c>
      <c r="G227" s="125" t="s">
        <v>170</v>
      </c>
      <c r="H227" s="59">
        <v>198</v>
      </c>
      <c r="I227" s="79">
        <v>0</v>
      </c>
      <c r="J227" s="79">
        <v>0</v>
      </c>
      <c r="K227" s="79">
        <v>0</v>
      </c>
      <c r="L227" s="79">
        <v>0</v>
      </c>
    </row>
    <row r="228" spans="1:12" ht="28.5" hidden="1" customHeight="1">
      <c r="A228" s="76">
        <v>3</v>
      </c>
      <c r="B228" s="72">
        <v>1</v>
      </c>
      <c r="C228" s="72">
        <v>5</v>
      </c>
      <c r="D228" s="72">
        <v>1</v>
      </c>
      <c r="E228" s="72">
        <v>1</v>
      </c>
      <c r="F228" s="74">
        <v>3</v>
      </c>
      <c r="G228" s="125" t="s">
        <v>171</v>
      </c>
      <c r="H228" s="59">
        <v>199</v>
      </c>
      <c r="I228" s="79">
        <v>0</v>
      </c>
      <c r="J228" s="79">
        <v>0</v>
      </c>
      <c r="K228" s="79">
        <v>0</v>
      </c>
      <c r="L228" s="79">
        <v>0</v>
      </c>
    </row>
    <row r="229" spans="1:12" s="28" customFormat="1" ht="41.25" hidden="1" customHeight="1">
      <c r="A229" s="55">
        <v>3</v>
      </c>
      <c r="B229" s="56">
        <v>2</v>
      </c>
      <c r="C229" s="56"/>
      <c r="D229" s="56"/>
      <c r="E229" s="56"/>
      <c r="F229" s="58"/>
      <c r="G229" s="57" t="s">
        <v>172</v>
      </c>
      <c r="H229" s="59">
        <v>200</v>
      </c>
      <c r="I229" s="60">
        <f>SUM(I230+I262)</f>
        <v>0</v>
      </c>
      <c r="J229" s="102">
        <f>SUM(J230+J262)</f>
        <v>0</v>
      </c>
      <c r="K229" s="61">
        <f>SUM(K230+K262)</f>
        <v>0</v>
      </c>
      <c r="L229" s="61">
        <f>SUM(L230+L262)</f>
        <v>0</v>
      </c>
    </row>
    <row r="230" spans="1:12" ht="26.25" hidden="1" customHeight="1">
      <c r="A230" s="85">
        <v>3</v>
      </c>
      <c r="B230" s="93">
        <v>2</v>
      </c>
      <c r="C230" s="94">
        <v>1</v>
      </c>
      <c r="D230" s="94"/>
      <c r="E230" s="94"/>
      <c r="F230" s="95"/>
      <c r="G230" s="96" t="s">
        <v>173</v>
      </c>
      <c r="H230" s="59">
        <v>201</v>
      </c>
      <c r="I230" s="89">
        <f>SUM(I231+I240+I244+I248+I252+I255+I258)</f>
        <v>0</v>
      </c>
      <c r="J230" s="116">
        <f>SUM(J231+J240+J244+J248+J252+J255+J258)</f>
        <v>0</v>
      </c>
      <c r="K230" s="90">
        <f>SUM(K231+K240+K244+K248+K252+K255+K258)</f>
        <v>0</v>
      </c>
      <c r="L230" s="90">
        <f>SUM(L231+L240+L244+L248+L252+L255+L258)</f>
        <v>0</v>
      </c>
    </row>
    <row r="231" spans="1:12" ht="15.75" hidden="1" customHeight="1">
      <c r="A231" s="71">
        <v>3</v>
      </c>
      <c r="B231" s="72">
        <v>2</v>
      </c>
      <c r="C231" s="72">
        <v>1</v>
      </c>
      <c r="D231" s="72">
        <v>1</v>
      </c>
      <c r="E231" s="72"/>
      <c r="F231" s="74"/>
      <c r="G231" s="73" t="s">
        <v>174</v>
      </c>
      <c r="H231" s="59">
        <v>202</v>
      </c>
      <c r="I231" s="89">
        <f>I232</f>
        <v>0</v>
      </c>
      <c r="J231" s="89">
        <f>J232</f>
        <v>0</v>
      </c>
      <c r="K231" s="89">
        <f>K232</f>
        <v>0</v>
      </c>
      <c r="L231" s="89">
        <f>L232</f>
        <v>0</v>
      </c>
    </row>
    <row r="232" spans="1:12" ht="12" hidden="1" customHeight="1">
      <c r="A232" s="71">
        <v>3</v>
      </c>
      <c r="B232" s="71">
        <v>2</v>
      </c>
      <c r="C232" s="72">
        <v>1</v>
      </c>
      <c r="D232" s="72">
        <v>1</v>
      </c>
      <c r="E232" s="72">
        <v>1</v>
      </c>
      <c r="F232" s="74"/>
      <c r="G232" s="73" t="s">
        <v>175</v>
      </c>
      <c r="H232" s="59">
        <v>203</v>
      </c>
      <c r="I232" s="60">
        <f>SUM(I233:I233)</f>
        <v>0</v>
      </c>
      <c r="J232" s="102">
        <f>SUM(J233:J233)</f>
        <v>0</v>
      </c>
      <c r="K232" s="61">
        <f>SUM(K233:K233)</f>
        <v>0</v>
      </c>
      <c r="L232" s="61">
        <f>SUM(L233:L233)</f>
        <v>0</v>
      </c>
    </row>
    <row r="233" spans="1:12" ht="14.25" hidden="1" customHeight="1">
      <c r="A233" s="85">
        <v>3</v>
      </c>
      <c r="B233" s="85">
        <v>2</v>
      </c>
      <c r="C233" s="94">
        <v>1</v>
      </c>
      <c r="D233" s="94">
        <v>1</v>
      </c>
      <c r="E233" s="94">
        <v>1</v>
      </c>
      <c r="F233" s="95">
        <v>1</v>
      </c>
      <c r="G233" s="96" t="s">
        <v>175</v>
      </c>
      <c r="H233" s="59">
        <v>204</v>
      </c>
      <c r="I233" s="79">
        <v>0</v>
      </c>
      <c r="J233" s="79">
        <v>0</v>
      </c>
      <c r="K233" s="79">
        <v>0</v>
      </c>
      <c r="L233" s="79">
        <v>0</v>
      </c>
    </row>
    <row r="234" spans="1:12" ht="14.25" hidden="1" customHeight="1">
      <c r="A234" s="85">
        <v>3</v>
      </c>
      <c r="B234" s="94">
        <v>2</v>
      </c>
      <c r="C234" s="94">
        <v>1</v>
      </c>
      <c r="D234" s="94">
        <v>1</v>
      </c>
      <c r="E234" s="94">
        <v>2</v>
      </c>
      <c r="F234" s="95"/>
      <c r="G234" s="96" t="s">
        <v>176</v>
      </c>
      <c r="H234" s="59">
        <v>205</v>
      </c>
      <c r="I234" s="60">
        <f>SUM(I235:I236)</f>
        <v>0</v>
      </c>
      <c r="J234" s="60">
        <f>SUM(J235:J236)</f>
        <v>0</v>
      </c>
      <c r="K234" s="60">
        <f>SUM(K235:K236)</f>
        <v>0</v>
      </c>
      <c r="L234" s="60">
        <f>SUM(L235:L236)</f>
        <v>0</v>
      </c>
    </row>
    <row r="235" spans="1:12" ht="14.25" hidden="1" customHeight="1">
      <c r="A235" s="85">
        <v>3</v>
      </c>
      <c r="B235" s="94">
        <v>2</v>
      </c>
      <c r="C235" s="94">
        <v>1</v>
      </c>
      <c r="D235" s="94">
        <v>1</v>
      </c>
      <c r="E235" s="94">
        <v>2</v>
      </c>
      <c r="F235" s="95">
        <v>1</v>
      </c>
      <c r="G235" s="96" t="s">
        <v>177</v>
      </c>
      <c r="H235" s="59">
        <v>206</v>
      </c>
      <c r="I235" s="79">
        <v>0</v>
      </c>
      <c r="J235" s="79">
        <v>0</v>
      </c>
      <c r="K235" s="79">
        <v>0</v>
      </c>
      <c r="L235" s="79">
        <v>0</v>
      </c>
    </row>
    <row r="236" spans="1:12" ht="14.25" hidden="1" customHeight="1">
      <c r="A236" s="85">
        <v>3</v>
      </c>
      <c r="B236" s="94">
        <v>2</v>
      </c>
      <c r="C236" s="94">
        <v>1</v>
      </c>
      <c r="D236" s="94">
        <v>1</v>
      </c>
      <c r="E236" s="94">
        <v>2</v>
      </c>
      <c r="F236" s="95">
        <v>2</v>
      </c>
      <c r="G236" s="96" t="s">
        <v>178</v>
      </c>
      <c r="H236" s="59">
        <v>207</v>
      </c>
      <c r="I236" s="79">
        <v>0</v>
      </c>
      <c r="J236" s="79">
        <v>0</v>
      </c>
      <c r="K236" s="79">
        <v>0</v>
      </c>
      <c r="L236" s="79">
        <v>0</v>
      </c>
    </row>
    <row r="237" spans="1:12" ht="14.25" hidden="1" customHeight="1">
      <c r="A237" s="85">
        <v>3</v>
      </c>
      <c r="B237" s="94">
        <v>2</v>
      </c>
      <c r="C237" s="94">
        <v>1</v>
      </c>
      <c r="D237" s="94">
        <v>1</v>
      </c>
      <c r="E237" s="94">
        <v>3</v>
      </c>
      <c r="F237" s="129"/>
      <c r="G237" s="96" t="s">
        <v>179</v>
      </c>
      <c r="H237" s="59">
        <v>208</v>
      </c>
      <c r="I237" s="60">
        <f>SUM(I238:I239)</f>
        <v>0</v>
      </c>
      <c r="J237" s="60">
        <f>SUM(J238:J239)</f>
        <v>0</v>
      </c>
      <c r="K237" s="60">
        <f>SUM(K238:K239)</f>
        <v>0</v>
      </c>
      <c r="L237" s="60">
        <f>SUM(L238:L239)</f>
        <v>0</v>
      </c>
    </row>
    <row r="238" spans="1:12" ht="14.25" hidden="1" customHeight="1">
      <c r="A238" s="85">
        <v>3</v>
      </c>
      <c r="B238" s="94">
        <v>2</v>
      </c>
      <c r="C238" s="94">
        <v>1</v>
      </c>
      <c r="D238" s="94">
        <v>1</v>
      </c>
      <c r="E238" s="94">
        <v>3</v>
      </c>
      <c r="F238" s="95">
        <v>1</v>
      </c>
      <c r="G238" s="96" t="s">
        <v>180</v>
      </c>
      <c r="H238" s="59">
        <v>209</v>
      </c>
      <c r="I238" s="79">
        <v>0</v>
      </c>
      <c r="J238" s="79">
        <v>0</v>
      </c>
      <c r="K238" s="79">
        <v>0</v>
      </c>
      <c r="L238" s="79">
        <v>0</v>
      </c>
    </row>
    <row r="239" spans="1:12" ht="14.25" hidden="1" customHeight="1">
      <c r="A239" s="85">
        <v>3</v>
      </c>
      <c r="B239" s="94">
        <v>2</v>
      </c>
      <c r="C239" s="94">
        <v>1</v>
      </c>
      <c r="D239" s="94">
        <v>1</v>
      </c>
      <c r="E239" s="94">
        <v>3</v>
      </c>
      <c r="F239" s="95">
        <v>2</v>
      </c>
      <c r="G239" s="96" t="s">
        <v>181</v>
      </c>
      <c r="H239" s="59">
        <v>210</v>
      </c>
      <c r="I239" s="79">
        <v>0</v>
      </c>
      <c r="J239" s="79">
        <v>0</v>
      </c>
      <c r="K239" s="79">
        <v>0</v>
      </c>
      <c r="L239" s="79">
        <v>0</v>
      </c>
    </row>
    <row r="240" spans="1:12" ht="27" hidden="1" customHeight="1">
      <c r="A240" s="71">
        <v>3</v>
      </c>
      <c r="B240" s="72">
        <v>2</v>
      </c>
      <c r="C240" s="72">
        <v>1</v>
      </c>
      <c r="D240" s="72">
        <v>2</v>
      </c>
      <c r="E240" s="72"/>
      <c r="F240" s="74"/>
      <c r="G240" s="73" t="s">
        <v>182</v>
      </c>
      <c r="H240" s="59">
        <v>211</v>
      </c>
      <c r="I240" s="60">
        <f>I241</f>
        <v>0</v>
      </c>
      <c r="J240" s="60">
        <f>J241</f>
        <v>0</v>
      </c>
      <c r="K240" s="60">
        <f>K241</f>
        <v>0</v>
      </c>
      <c r="L240" s="60">
        <f>L241</f>
        <v>0</v>
      </c>
    </row>
    <row r="241" spans="1:12" ht="14.25" hidden="1" customHeight="1">
      <c r="A241" s="71">
        <v>3</v>
      </c>
      <c r="B241" s="72">
        <v>2</v>
      </c>
      <c r="C241" s="72">
        <v>1</v>
      </c>
      <c r="D241" s="72">
        <v>2</v>
      </c>
      <c r="E241" s="72">
        <v>1</v>
      </c>
      <c r="F241" s="74"/>
      <c r="G241" s="73" t="s">
        <v>182</v>
      </c>
      <c r="H241" s="59">
        <v>212</v>
      </c>
      <c r="I241" s="60">
        <f>SUM(I242:I243)</f>
        <v>0</v>
      </c>
      <c r="J241" s="102">
        <f>SUM(J242:J243)</f>
        <v>0</v>
      </c>
      <c r="K241" s="61">
        <f>SUM(K242:K243)</f>
        <v>0</v>
      </c>
      <c r="L241" s="61">
        <f>SUM(L242:L243)</f>
        <v>0</v>
      </c>
    </row>
    <row r="242" spans="1:12" ht="27" hidden="1" customHeight="1">
      <c r="A242" s="85">
        <v>3</v>
      </c>
      <c r="B242" s="93">
        <v>2</v>
      </c>
      <c r="C242" s="94">
        <v>1</v>
      </c>
      <c r="D242" s="94">
        <v>2</v>
      </c>
      <c r="E242" s="94">
        <v>1</v>
      </c>
      <c r="F242" s="95">
        <v>1</v>
      </c>
      <c r="G242" s="96" t="s">
        <v>183</v>
      </c>
      <c r="H242" s="59">
        <v>213</v>
      </c>
      <c r="I242" s="79">
        <v>0</v>
      </c>
      <c r="J242" s="79">
        <v>0</v>
      </c>
      <c r="K242" s="79">
        <v>0</v>
      </c>
      <c r="L242" s="79">
        <v>0</v>
      </c>
    </row>
    <row r="243" spans="1:12" ht="25.5" hidden="1" customHeight="1">
      <c r="A243" s="71">
        <v>3</v>
      </c>
      <c r="B243" s="72">
        <v>2</v>
      </c>
      <c r="C243" s="72">
        <v>1</v>
      </c>
      <c r="D243" s="72">
        <v>2</v>
      </c>
      <c r="E243" s="72">
        <v>1</v>
      </c>
      <c r="F243" s="74">
        <v>2</v>
      </c>
      <c r="G243" s="73" t="s">
        <v>184</v>
      </c>
      <c r="H243" s="59">
        <v>214</v>
      </c>
      <c r="I243" s="79">
        <v>0</v>
      </c>
      <c r="J243" s="79">
        <v>0</v>
      </c>
      <c r="K243" s="79">
        <v>0</v>
      </c>
      <c r="L243" s="79">
        <v>0</v>
      </c>
    </row>
    <row r="244" spans="1:12" ht="26.25" hidden="1" customHeight="1">
      <c r="A244" s="66">
        <v>3</v>
      </c>
      <c r="B244" s="64">
        <v>2</v>
      </c>
      <c r="C244" s="64">
        <v>1</v>
      </c>
      <c r="D244" s="64">
        <v>3</v>
      </c>
      <c r="E244" s="64"/>
      <c r="F244" s="67"/>
      <c r="G244" s="65" t="s">
        <v>185</v>
      </c>
      <c r="H244" s="59">
        <v>215</v>
      </c>
      <c r="I244" s="82">
        <f>I245</f>
        <v>0</v>
      </c>
      <c r="J244" s="104">
        <f>J245</f>
        <v>0</v>
      </c>
      <c r="K244" s="83">
        <f>K245</f>
        <v>0</v>
      </c>
      <c r="L244" s="83">
        <f>L245</f>
        <v>0</v>
      </c>
    </row>
    <row r="245" spans="1:12" ht="29.25" hidden="1" customHeight="1">
      <c r="A245" s="71">
        <v>3</v>
      </c>
      <c r="B245" s="72">
        <v>2</v>
      </c>
      <c r="C245" s="72">
        <v>1</v>
      </c>
      <c r="D245" s="72">
        <v>3</v>
      </c>
      <c r="E245" s="72">
        <v>1</v>
      </c>
      <c r="F245" s="74"/>
      <c r="G245" s="65" t="s">
        <v>185</v>
      </c>
      <c r="H245" s="59">
        <v>216</v>
      </c>
      <c r="I245" s="60">
        <f>I246+I247</f>
        <v>0</v>
      </c>
      <c r="J245" s="60">
        <f>J246+J247</f>
        <v>0</v>
      </c>
      <c r="K245" s="60">
        <f>K246+K247</f>
        <v>0</v>
      </c>
      <c r="L245" s="60">
        <f>L246+L247</f>
        <v>0</v>
      </c>
    </row>
    <row r="246" spans="1:12" ht="30" hidden="1" customHeight="1">
      <c r="A246" s="71">
        <v>3</v>
      </c>
      <c r="B246" s="72">
        <v>2</v>
      </c>
      <c r="C246" s="72">
        <v>1</v>
      </c>
      <c r="D246" s="72">
        <v>3</v>
      </c>
      <c r="E246" s="72">
        <v>1</v>
      </c>
      <c r="F246" s="74">
        <v>1</v>
      </c>
      <c r="G246" s="73" t="s">
        <v>186</v>
      </c>
      <c r="H246" s="59">
        <v>217</v>
      </c>
      <c r="I246" s="79">
        <v>0</v>
      </c>
      <c r="J246" s="79">
        <v>0</v>
      </c>
      <c r="K246" s="79">
        <v>0</v>
      </c>
      <c r="L246" s="79">
        <v>0</v>
      </c>
    </row>
    <row r="247" spans="1:12" ht="27.75" hidden="1" customHeight="1">
      <c r="A247" s="71">
        <v>3</v>
      </c>
      <c r="B247" s="72">
        <v>2</v>
      </c>
      <c r="C247" s="72">
        <v>1</v>
      </c>
      <c r="D247" s="72">
        <v>3</v>
      </c>
      <c r="E247" s="72">
        <v>1</v>
      </c>
      <c r="F247" s="74">
        <v>2</v>
      </c>
      <c r="G247" s="73" t="s">
        <v>187</v>
      </c>
      <c r="H247" s="59">
        <v>218</v>
      </c>
      <c r="I247" s="123">
        <v>0</v>
      </c>
      <c r="J247" s="120">
        <v>0</v>
      </c>
      <c r="K247" s="123">
        <v>0</v>
      </c>
      <c r="L247" s="123">
        <v>0</v>
      </c>
    </row>
    <row r="248" spans="1:12" ht="12" hidden="1" customHeight="1">
      <c r="A248" s="71">
        <v>3</v>
      </c>
      <c r="B248" s="72">
        <v>2</v>
      </c>
      <c r="C248" s="72">
        <v>1</v>
      </c>
      <c r="D248" s="72">
        <v>4</v>
      </c>
      <c r="E248" s="72"/>
      <c r="F248" s="74"/>
      <c r="G248" s="73" t="s">
        <v>188</v>
      </c>
      <c r="H248" s="59">
        <v>219</v>
      </c>
      <c r="I248" s="60">
        <f>I249</f>
        <v>0</v>
      </c>
      <c r="J248" s="61">
        <f>J249</f>
        <v>0</v>
      </c>
      <c r="K248" s="60">
        <f>K249</f>
        <v>0</v>
      </c>
      <c r="L248" s="61">
        <f>L249</f>
        <v>0</v>
      </c>
    </row>
    <row r="249" spans="1:12" ht="14.25" hidden="1" customHeight="1">
      <c r="A249" s="66">
        <v>3</v>
      </c>
      <c r="B249" s="64">
        <v>2</v>
      </c>
      <c r="C249" s="64">
        <v>1</v>
      </c>
      <c r="D249" s="64">
        <v>4</v>
      </c>
      <c r="E249" s="64">
        <v>1</v>
      </c>
      <c r="F249" s="67"/>
      <c r="G249" s="65" t="s">
        <v>188</v>
      </c>
      <c r="H249" s="59">
        <v>220</v>
      </c>
      <c r="I249" s="82">
        <f>SUM(I250:I251)</f>
        <v>0</v>
      </c>
      <c r="J249" s="104">
        <f>SUM(J250:J251)</f>
        <v>0</v>
      </c>
      <c r="K249" s="83">
        <f>SUM(K250:K251)</f>
        <v>0</v>
      </c>
      <c r="L249" s="83">
        <f>SUM(L250:L251)</f>
        <v>0</v>
      </c>
    </row>
    <row r="250" spans="1:12" ht="25.5" hidden="1" customHeight="1">
      <c r="A250" s="71">
        <v>3</v>
      </c>
      <c r="B250" s="72">
        <v>2</v>
      </c>
      <c r="C250" s="72">
        <v>1</v>
      </c>
      <c r="D250" s="72">
        <v>4</v>
      </c>
      <c r="E250" s="72">
        <v>1</v>
      </c>
      <c r="F250" s="74">
        <v>1</v>
      </c>
      <c r="G250" s="73" t="s">
        <v>189</v>
      </c>
      <c r="H250" s="59">
        <v>221</v>
      </c>
      <c r="I250" s="79">
        <v>0</v>
      </c>
      <c r="J250" s="79">
        <v>0</v>
      </c>
      <c r="K250" s="79">
        <v>0</v>
      </c>
      <c r="L250" s="79">
        <v>0</v>
      </c>
    </row>
    <row r="251" spans="1:12" ht="18.75" hidden="1" customHeight="1">
      <c r="A251" s="71">
        <v>3</v>
      </c>
      <c r="B251" s="72">
        <v>2</v>
      </c>
      <c r="C251" s="72">
        <v>1</v>
      </c>
      <c r="D251" s="72">
        <v>4</v>
      </c>
      <c r="E251" s="72">
        <v>1</v>
      </c>
      <c r="F251" s="74">
        <v>2</v>
      </c>
      <c r="G251" s="73" t="s">
        <v>190</v>
      </c>
      <c r="H251" s="59">
        <v>222</v>
      </c>
      <c r="I251" s="79">
        <v>0</v>
      </c>
      <c r="J251" s="79">
        <v>0</v>
      </c>
      <c r="K251" s="79">
        <v>0</v>
      </c>
      <c r="L251" s="79">
        <v>0</v>
      </c>
    </row>
    <row r="252" spans="1:12" hidden="1">
      <c r="A252" s="71">
        <v>3</v>
      </c>
      <c r="B252" s="72">
        <v>2</v>
      </c>
      <c r="C252" s="72">
        <v>1</v>
      </c>
      <c r="D252" s="72">
        <v>5</v>
      </c>
      <c r="E252" s="72"/>
      <c r="F252" s="74"/>
      <c r="G252" s="73" t="s">
        <v>191</v>
      </c>
      <c r="H252" s="59">
        <v>223</v>
      </c>
      <c r="I252" s="60">
        <f t="shared" ref="I252:L253" si="24">I253</f>
        <v>0</v>
      </c>
      <c r="J252" s="102">
        <f t="shared" si="24"/>
        <v>0</v>
      </c>
      <c r="K252" s="61">
        <f t="shared" si="24"/>
        <v>0</v>
      </c>
      <c r="L252" s="61">
        <f t="shared" si="24"/>
        <v>0</v>
      </c>
    </row>
    <row r="253" spans="1:12" ht="16.5" hidden="1" customHeight="1">
      <c r="A253" s="71">
        <v>3</v>
      </c>
      <c r="B253" s="72">
        <v>2</v>
      </c>
      <c r="C253" s="72">
        <v>1</v>
      </c>
      <c r="D253" s="72">
        <v>5</v>
      </c>
      <c r="E253" s="72">
        <v>1</v>
      </c>
      <c r="F253" s="74"/>
      <c r="G253" s="73" t="s">
        <v>191</v>
      </c>
      <c r="H253" s="59">
        <v>224</v>
      </c>
      <c r="I253" s="61">
        <f t="shared" si="24"/>
        <v>0</v>
      </c>
      <c r="J253" s="102">
        <f t="shared" si="24"/>
        <v>0</v>
      </c>
      <c r="K253" s="61">
        <f t="shared" si="24"/>
        <v>0</v>
      </c>
      <c r="L253" s="61">
        <f t="shared" si="24"/>
        <v>0</v>
      </c>
    </row>
    <row r="254" spans="1:12" hidden="1">
      <c r="A254" s="93">
        <v>3</v>
      </c>
      <c r="B254" s="94">
        <v>2</v>
      </c>
      <c r="C254" s="94">
        <v>1</v>
      </c>
      <c r="D254" s="94">
        <v>5</v>
      </c>
      <c r="E254" s="94">
        <v>1</v>
      </c>
      <c r="F254" s="95">
        <v>1</v>
      </c>
      <c r="G254" s="73" t="s">
        <v>191</v>
      </c>
      <c r="H254" s="59">
        <v>225</v>
      </c>
      <c r="I254" s="123">
        <v>0</v>
      </c>
      <c r="J254" s="123">
        <v>0</v>
      </c>
      <c r="K254" s="123">
        <v>0</v>
      </c>
      <c r="L254" s="123">
        <v>0</v>
      </c>
    </row>
    <row r="255" spans="1:12" hidden="1">
      <c r="A255" s="71">
        <v>3</v>
      </c>
      <c r="B255" s="72">
        <v>2</v>
      </c>
      <c r="C255" s="72">
        <v>1</v>
      </c>
      <c r="D255" s="72">
        <v>6</v>
      </c>
      <c r="E255" s="72"/>
      <c r="F255" s="74"/>
      <c r="G255" s="73" t="s">
        <v>192</v>
      </c>
      <c r="H255" s="59">
        <v>226</v>
      </c>
      <c r="I255" s="60">
        <f t="shared" ref="I255:L256" si="25">I256</f>
        <v>0</v>
      </c>
      <c r="J255" s="102">
        <f t="shared" si="25"/>
        <v>0</v>
      </c>
      <c r="K255" s="61">
        <f t="shared" si="25"/>
        <v>0</v>
      </c>
      <c r="L255" s="61">
        <f t="shared" si="25"/>
        <v>0</v>
      </c>
    </row>
    <row r="256" spans="1:12" hidden="1">
      <c r="A256" s="71">
        <v>3</v>
      </c>
      <c r="B256" s="71">
        <v>2</v>
      </c>
      <c r="C256" s="72">
        <v>1</v>
      </c>
      <c r="D256" s="72">
        <v>6</v>
      </c>
      <c r="E256" s="72">
        <v>1</v>
      </c>
      <c r="F256" s="74"/>
      <c r="G256" s="73" t="s">
        <v>192</v>
      </c>
      <c r="H256" s="59">
        <v>227</v>
      </c>
      <c r="I256" s="60">
        <f t="shared" si="25"/>
        <v>0</v>
      </c>
      <c r="J256" s="102">
        <f t="shared" si="25"/>
        <v>0</v>
      </c>
      <c r="K256" s="61">
        <f t="shared" si="25"/>
        <v>0</v>
      </c>
      <c r="L256" s="61">
        <f t="shared" si="25"/>
        <v>0</v>
      </c>
    </row>
    <row r="257" spans="1:12" ht="15.75" hidden="1" customHeight="1">
      <c r="A257" s="66">
        <v>3</v>
      </c>
      <c r="B257" s="66">
        <v>2</v>
      </c>
      <c r="C257" s="72">
        <v>1</v>
      </c>
      <c r="D257" s="72">
        <v>6</v>
      </c>
      <c r="E257" s="72">
        <v>1</v>
      </c>
      <c r="F257" s="74">
        <v>1</v>
      </c>
      <c r="G257" s="73" t="s">
        <v>192</v>
      </c>
      <c r="H257" s="59">
        <v>228</v>
      </c>
      <c r="I257" s="123">
        <v>0</v>
      </c>
      <c r="J257" s="123">
        <v>0</v>
      </c>
      <c r="K257" s="123">
        <v>0</v>
      </c>
      <c r="L257" s="123">
        <v>0</v>
      </c>
    </row>
    <row r="258" spans="1:12" ht="13.5" hidden="1" customHeight="1">
      <c r="A258" s="71">
        <v>3</v>
      </c>
      <c r="B258" s="71">
        <v>2</v>
      </c>
      <c r="C258" s="72">
        <v>1</v>
      </c>
      <c r="D258" s="72">
        <v>7</v>
      </c>
      <c r="E258" s="72"/>
      <c r="F258" s="74"/>
      <c r="G258" s="73" t="s">
        <v>193</v>
      </c>
      <c r="H258" s="59">
        <v>229</v>
      </c>
      <c r="I258" s="60">
        <f>I259</f>
        <v>0</v>
      </c>
      <c r="J258" s="102">
        <f>J259</f>
        <v>0</v>
      </c>
      <c r="K258" s="61">
        <f>K259</f>
        <v>0</v>
      </c>
      <c r="L258" s="61">
        <f>L259</f>
        <v>0</v>
      </c>
    </row>
    <row r="259" spans="1:12" hidden="1">
      <c r="A259" s="71">
        <v>3</v>
      </c>
      <c r="B259" s="72">
        <v>2</v>
      </c>
      <c r="C259" s="72">
        <v>1</v>
      </c>
      <c r="D259" s="72">
        <v>7</v>
      </c>
      <c r="E259" s="72">
        <v>1</v>
      </c>
      <c r="F259" s="74"/>
      <c r="G259" s="73" t="s">
        <v>193</v>
      </c>
      <c r="H259" s="59">
        <v>230</v>
      </c>
      <c r="I259" s="60">
        <f>I260+I261</f>
        <v>0</v>
      </c>
      <c r="J259" s="60">
        <f>J260+J261</f>
        <v>0</v>
      </c>
      <c r="K259" s="60">
        <f>K260+K261</f>
        <v>0</v>
      </c>
      <c r="L259" s="60">
        <f>L260+L261</f>
        <v>0</v>
      </c>
    </row>
    <row r="260" spans="1:12" ht="27" hidden="1" customHeight="1">
      <c r="A260" s="71">
        <v>3</v>
      </c>
      <c r="B260" s="72">
        <v>2</v>
      </c>
      <c r="C260" s="72">
        <v>1</v>
      </c>
      <c r="D260" s="72">
        <v>7</v>
      </c>
      <c r="E260" s="72">
        <v>1</v>
      </c>
      <c r="F260" s="74">
        <v>1</v>
      </c>
      <c r="G260" s="73" t="s">
        <v>194</v>
      </c>
      <c r="H260" s="59">
        <v>231</v>
      </c>
      <c r="I260" s="78">
        <v>0</v>
      </c>
      <c r="J260" s="79">
        <v>0</v>
      </c>
      <c r="K260" s="79">
        <v>0</v>
      </c>
      <c r="L260" s="79">
        <v>0</v>
      </c>
    </row>
    <row r="261" spans="1:12" ht="24.75" hidden="1" customHeight="1">
      <c r="A261" s="71">
        <v>3</v>
      </c>
      <c r="B261" s="72">
        <v>2</v>
      </c>
      <c r="C261" s="72">
        <v>1</v>
      </c>
      <c r="D261" s="72">
        <v>7</v>
      </c>
      <c r="E261" s="72">
        <v>1</v>
      </c>
      <c r="F261" s="74">
        <v>2</v>
      </c>
      <c r="G261" s="73" t="s">
        <v>195</v>
      </c>
      <c r="H261" s="59">
        <v>232</v>
      </c>
      <c r="I261" s="79">
        <v>0</v>
      </c>
      <c r="J261" s="79">
        <v>0</v>
      </c>
      <c r="K261" s="79">
        <v>0</v>
      </c>
      <c r="L261" s="79">
        <v>0</v>
      </c>
    </row>
    <row r="262" spans="1:12" ht="38.25" hidden="1" customHeight="1">
      <c r="A262" s="71">
        <v>3</v>
      </c>
      <c r="B262" s="72">
        <v>2</v>
      </c>
      <c r="C262" s="72">
        <v>2</v>
      </c>
      <c r="D262" s="130"/>
      <c r="E262" s="130"/>
      <c r="F262" s="131"/>
      <c r="G262" s="73" t="s">
        <v>196</v>
      </c>
      <c r="H262" s="59">
        <v>233</v>
      </c>
      <c r="I262" s="60">
        <f>SUM(I263+I272+I276+I280+I284+I287+I290)</f>
        <v>0</v>
      </c>
      <c r="J262" s="102">
        <f>SUM(J263+J272+J276+J280+J284+J287+J290)</f>
        <v>0</v>
      </c>
      <c r="K262" s="61">
        <f>SUM(K263+K272+K276+K280+K284+K287+K290)</f>
        <v>0</v>
      </c>
      <c r="L262" s="61">
        <f>SUM(L263+L272+L276+L280+L284+L287+L290)</f>
        <v>0</v>
      </c>
    </row>
    <row r="263" spans="1:12" hidden="1">
      <c r="A263" s="71">
        <v>3</v>
      </c>
      <c r="B263" s="72">
        <v>2</v>
      </c>
      <c r="C263" s="72">
        <v>2</v>
      </c>
      <c r="D263" s="72">
        <v>1</v>
      </c>
      <c r="E263" s="72"/>
      <c r="F263" s="74"/>
      <c r="G263" s="73" t="s">
        <v>197</v>
      </c>
      <c r="H263" s="59">
        <v>234</v>
      </c>
      <c r="I263" s="60">
        <f>I264</f>
        <v>0</v>
      </c>
      <c r="J263" s="60">
        <f>J264</f>
        <v>0</v>
      </c>
      <c r="K263" s="60">
        <f>K264</f>
        <v>0</v>
      </c>
      <c r="L263" s="60">
        <f>L264</f>
        <v>0</v>
      </c>
    </row>
    <row r="264" spans="1:12" hidden="1">
      <c r="A264" s="76">
        <v>3</v>
      </c>
      <c r="B264" s="71">
        <v>2</v>
      </c>
      <c r="C264" s="72">
        <v>2</v>
      </c>
      <c r="D264" s="72">
        <v>1</v>
      </c>
      <c r="E264" s="72">
        <v>1</v>
      </c>
      <c r="F264" s="74"/>
      <c r="G264" s="73" t="s">
        <v>175</v>
      </c>
      <c r="H264" s="59">
        <v>235</v>
      </c>
      <c r="I264" s="60">
        <f>SUM(I265)</f>
        <v>0</v>
      </c>
      <c r="J264" s="60">
        <f>SUM(J265)</f>
        <v>0</v>
      </c>
      <c r="K264" s="60">
        <f>SUM(K265)</f>
        <v>0</v>
      </c>
      <c r="L264" s="60">
        <f>SUM(L265)</f>
        <v>0</v>
      </c>
    </row>
    <row r="265" spans="1:12" hidden="1">
      <c r="A265" s="76">
        <v>3</v>
      </c>
      <c r="B265" s="71">
        <v>2</v>
      </c>
      <c r="C265" s="72">
        <v>2</v>
      </c>
      <c r="D265" s="72">
        <v>1</v>
      </c>
      <c r="E265" s="72">
        <v>1</v>
      </c>
      <c r="F265" s="74">
        <v>1</v>
      </c>
      <c r="G265" s="73" t="s">
        <v>175</v>
      </c>
      <c r="H265" s="59">
        <v>236</v>
      </c>
      <c r="I265" s="79">
        <v>0</v>
      </c>
      <c r="J265" s="79">
        <v>0</v>
      </c>
      <c r="K265" s="79">
        <v>0</v>
      </c>
      <c r="L265" s="79">
        <v>0</v>
      </c>
    </row>
    <row r="266" spans="1:12" ht="15" hidden="1" customHeight="1">
      <c r="A266" s="76">
        <v>3</v>
      </c>
      <c r="B266" s="71">
        <v>2</v>
      </c>
      <c r="C266" s="72">
        <v>2</v>
      </c>
      <c r="D266" s="72">
        <v>1</v>
      </c>
      <c r="E266" s="72">
        <v>2</v>
      </c>
      <c r="F266" s="74"/>
      <c r="G266" s="73" t="s">
        <v>198</v>
      </c>
      <c r="H266" s="59">
        <v>237</v>
      </c>
      <c r="I266" s="60">
        <f>SUM(I267:I268)</f>
        <v>0</v>
      </c>
      <c r="J266" s="60">
        <f>SUM(J267:J268)</f>
        <v>0</v>
      </c>
      <c r="K266" s="60">
        <f>SUM(K267:K268)</f>
        <v>0</v>
      </c>
      <c r="L266" s="60">
        <f>SUM(L267:L268)</f>
        <v>0</v>
      </c>
    </row>
    <row r="267" spans="1:12" ht="15" hidden="1" customHeight="1">
      <c r="A267" s="76">
        <v>3</v>
      </c>
      <c r="B267" s="71">
        <v>2</v>
      </c>
      <c r="C267" s="72">
        <v>2</v>
      </c>
      <c r="D267" s="72">
        <v>1</v>
      </c>
      <c r="E267" s="72">
        <v>2</v>
      </c>
      <c r="F267" s="74">
        <v>1</v>
      </c>
      <c r="G267" s="73" t="s">
        <v>177</v>
      </c>
      <c r="H267" s="59">
        <v>238</v>
      </c>
      <c r="I267" s="79">
        <v>0</v>
      </c>
      <c r="J267" s="78">
        <v>0</v>
      </c>
      <c r="K267" s="79">
        <v>0</v>
      </c>
      <c r="L267" s="79">
        <v>0</v>
      </c>
    </row>
    <row r="268" spans="1:12" ht="15" hidden="1" customHeight="1">
      <c r="A268" s="76">
        <v>3</v>
      </c>
      <c r="B268" s="71">
        <v>2</v>
      </c>
      <c r="C268" s="72">
        <v>2</v>
      </c>
      <c r="D268" s="72">
        <v>1</v>
      </c>
      <c r="E268" s="72">
        <v>2</v>
      </c>
      <c r="F268" s="74">
        <v>2</v>
      </c>
      <c r="G268" s="73" t="s">
        <v>178</v>
      </c>
      <c r="H268" s="59">
        <v>239</v>
      </c>
      <c r="I268" s="79">
        <v>0</v>
      </c>
      <c r="J268" s="78">
        <v>0</v>
      </c>
      <c r="K268" s="79">
        <v>0</v>
      </c>
      <c r="L268" s="79">
        <v>0</v>
      </c>
    </row>
    <row r="269" spans="1:12" ht="15" hidden="1" customHeight="1">
      <c r="A269" s="76">
        <v>3</v>
      </c>
      <c r="B269" s="71">
        <v>2</v>
      </c>
      <c r="C269" s="72">
        <v>2</v>
      </c>
      <c r="D269" s="72">
        <v>1</v>
      </c>
      <c r="E269" s="72">
        <v>3</v>
      </c>
      <c r="F269" s="74"/>
      <c r="G269" s="73" t="s">
        <v>179</v>
      </c>
      <c r="H269" s="59">
        <v>240</v>
      </c>
      <c r="I269" s="60">
        <f>SUM(I270:I271)</f>
        <v>0</v>
      </c>
      <c r="J269" s="60">
        <f>SUM(J270:J271)</f>
        <v>0</v>
      </c>
      <c r="K269" s="60">
        <f>SUM(K270:K271)</f>
        <v>0</v>
      </c>
      <c r="L269" s="60">
        <f>SUM(L270:L271)</f>
        <v>0</v>
      </c>
    </row>
    <row r="270" spans="1:12" ht="15" hidden="1" customHeight="1">
      <c r="A270" s="76">
        <v>3</v>
      </c>
      <c r="B270" s="71">
        <v>2</v>
      </c>
      <c r="C270" s="72">
        <v>2</v>
      </c>
      <c r="D270" s="72">
        <v>1</v>
      </c>
      <c r="E270" s="72">
        <v>3</v>
      </c>
      <c r="F270" s="74">
        <v>1</v>
      </c>
      <c r="G270" s="73" t="s">
        <v>180</v>
      </c>
      <c r="H270" s="59">
        <v>241</v>
      </c>
      <c r="I270" s="79">
        <v>0</v>
      </c>
      <c r="J270" s="78">
        <v>0</v>
      </c>
      <c r="K270" s="79">
        <v>0</v>
      </c>
      <c r="L270" s="79">
        <v>0</v>
      </c>
    </row>
    <row r="271" spans="1:12" ht="15" hidden="1" customHeight="1">
      <c r="A271" s="76">
        <v>3</v>
      </c>
      <c r="B271" s="71">
        <v>2</v>
      </c>
      <c r="C271" s="72">
        <v>2</v>
      </c>
      <c r="D271" s="72">
        <v>1</v>
      </c>
      <c r="E271" s="72">
        <v>3</v>
      </c>
      <c r="F271" s="74">
        <v>2</v>
      </c>
      <c r="G271" s="73" t="s">
        <v>199</v>
      </c>
      <c r="H271" s="59">
        <v>242</v>
      </c>
      <c r="I271" s="79">
        <v>0</v>
      </c>
      <c r="J271" s="78">
        <v>0</v>
      </c>
      <c r="K271" s="79">
        <v>0</v>
      </c>
      <c r="L271" s="79">
        <v>0</v>
      </c>
    </row>
    <row r="272" spans="1:12" ht="25.5" hidden="1" customHeight="1">
      <c r="A272" s="76">
        <v>3</v>
      </c>
      <c r="B272" s="71">
        <v>2</v>
      </c>
      <c r="C272" s="72">
        <v>2</v>
      </c>
      <c r="D272" s="72">
        <v>2</v>
      </c>
      <c r="E272" s="72"/>
      <c r="F272" s="74"/>
      <c r="G272" s="73" t="s">
        <v>200</v>
      </c>
      <c r="H272" s="59">
        <v>243</v>
      </c>
      <c r="I272" s="60">
        <f>I273</f>
        <v>0</v>
      </c>
      <c r="J272" s="61">
        <f>J273</f>
        <v>0</v>
      </c>
      <c r="K272" s="60">
        <f>K273</f>
        <v>0</v>
      </c>
      <c r="L272" s="61">
        <f>L273</f>
        <v>0</v>
      </c>
    </row>
    <row r="273" spans="1:12" ht="20.25" hidden="1" customHeight="1">
      <c r="A273" s="71">
        <v>3</v>
      </c>
      <c r="B273" s="72">
        <v>2</v>
      </c>
      <c r="C273" s="64">
        <v>2</v>
      </c>
      <c r="D273" s="64">
        <v>2</v>
      </c>
      <c r="E273" s="64">
        <v>1</v>
      </c>
      <c r="F273" s="67"/>
      <c r="G273" s="73" t="s">
        <v>200</v>
      </c>
      <c r="H273" s="59">
        <v>244</v>
      </c>
      <c r="I273" s="82">
        <f>SUM(I274:I275)</f>
        <v>0</v>
      </c>
      <c r="J273" s="104">
        <f>SUM(J274:J275)</f>
        <v>0</v>
      </c>
      <c r="K273" s="83">
        <f>SUM(K274:K275)</f>
        <v>0</v>
      </c>
      <c r="L273" s="83">
        <f>SUM(L274:L275)</f>
        <v>0</v>
      </c>
    </row>
    <row r="274" spans="1:12" ht="25.5" hidden="1" customHeight="1">
      <c r="A274" s="71">
        <v>3</v>
      </c>
      <c r="B274" s="72">
        <v>2</v>
      </c>
      <c r="C274" s="72">
        <v>2</v>
      </c>
      <c r="D274" s="72">
        <v>2</v>
      </c>
      <c r="E274" s="72">
        <v>1</v>
      </c>
      <c r="F274" s="74">
        <v>1</v>
      </c>
      <c r="G274" s="73" t="s">
        <v>201</v>
      </c>
      <c r="H274" s="59">
        <v>245</v>
      </c>
      <c r="I274" s="79">
        <v>0</v>
      </c>
      <c r="J274" s="79">
        <v>0</v>
      </c>
      <c r="K274" s="79">
        <v>0</v>
      </c>
      <c r="L274" s="79">
        <v>0</v>
      </c>
    </row>
    <row r="275" spans="1:12" ht="25.5" hidden="1" customHeight="1">
      <c r="A275" s="71">
        <v>3</v>
      </c>
      <c r="B275" s="72">
        <v>2</v>
      </c>
      <c r="C275" s="72">
        <v>2</v>
      </c>
      <c r="D275" s="72">
        <v>2</v>
      </c>
      <c r="E275" s="72">
        <v>1</v>
      </c>
      <c r="F275" s="74">
        <v>2</v>
      </c>
      <c r="G275" s="76" t="s">
        <v>202</v>
      </c>
      <c r="H275" s="59">
        <v>246</v>
      </c>
      <c r="I275" s="79">
        <v>0</v>
      </c>
      <c r="J275" s="79">
        <v>0</v>
      </c>
      <c r="K275" s="79">
        <v>0</v>
      </c>
      <c r="L275" s="79">
        <v>0</v>
      </c>
    </row>
    <row r="276" spans="1:12" ht="25.5" hidden="1" customHeight="1">
      <c r="A276" s="71">
        <v>3</v>
      </c>
      <c r="B276" s="72">
        <v>2</v>
      </c>
      <c r="C276" s="72">
        <v>2</v>
      </c>
      <c r="D276" s="72">
        <v>3</v>
      </c>
      <c r="E276" s="72"/>
      <c r="F276" s="74"/>
      <c r="G276" s="73" t="s">
        <v>203</v>
      </c>
      <c r="H276" s="59">
        <v>247</v>
      </c>
      <c r="I276" s="60">
        <f>I277</f>
        <v>0</v>
      </c>
      <c r="J276" s="102">
        <f>J277</f>
        <v>0</v>
      </c>
      <c r="K276" s="61">
        <f>K277</f>
        <v>0</v>
      </c>
      <c r="L276" s="61">
        <f>L277</f>
        <v>0</v>
      </c>
    </row>
    <row r="277" spans="1:12" ht="30" hidden="1" customHeight="1">
      <c r="A277" s="66">
        <v>3</v>
      </c>
      <c r="B277" s="72">
        <v>2</v>
      </c>
      <c r="C277" s="72">
        <v>2</v>
      </c>
      <c r="D277" s="72">
        <v>3</v>
      </c>
      <c r="E277" s="72">
        <v>1</v>
      </c>
      <c r="F277" s="74"/>
      <c r="G277" s="73" t="s">
        <v>203</v>
      </c>
      <c r="H277" s="59">
        <v>248</v>
      </c>
      <c r="I277" s="60">
        <f>I278+I279</f>
        <v>0</v>
      </c>
      <c r="J277" s="60">
        <f>J278+J279</f>
        <v>0</v>
      </c>
      <c r="K277" s="60">
        <f>K278+K279</f>
        <v>0</v>
      </c>
      <c r="L277" s="60">
        <f>L278+L279</f>
        <v>0</v>
      </c>
    </row>
    <row r="278" spans="1:12" ht="31.5" hidden="1" customHeight="1">
      <c r="A278" s="66">
        <v>3</v>
      </c>
      <c r="B278" s="72">
        <v>2</v>
      </c>
      <c r="C278" s="72">
        <v>2</v>
      </c>
      <c r="D278" s="72">
        <v>3</v>
      </c>
      <c r="E278" s="72">
        <v>1</v>
      </c>
      <c r="F278" s="74">
        <v>1</v>
      </c>
      <c r="G278" s="73" t="s">
        <v>204</v>
      </c>
      <c r="H278" s="59">
        <v>249</v>
      </c>
      <c r="I278" s="79">
        <v>0</v>
      </c>
      <c r="J278" s="79">
        <v>0</v>
      </c>
      <c r="K278" s="79">
        <v>0</v>
      </c>
      <c r="L278" s="79">
        <v>0</v>
      </c>
    </row>
    <row r="279" spans="1:12" ht="25.5" hidden="1" customHeight="1">
      <c r="A279" s="66">
        <v>3</v>
      </c>
      <c r="B279" s="72">
        <v>2</v>
      </c>
      <c r="C279" s="72">
        <v>2</v>
      </c>
      <c r="D279" s="72">
        <v>3</v>
      </c>
      <c r="E279" s="72">
        <v>1</v>
      </c>
      <c r="F279" s="74">
        <v>2</v>
      </c>
      <c r="G279" s="73" t="s">
        <v>205</v>
      </c>
      <c r="H279" s="59">
        <v>250</v>
      </c>
      <c r="I279" s="79">
        <v>0</v>
      </c>
      <c r="J279" s="79">
        <v>0</v>
      </c>
      <c r="K279" s="79">
        <v>0</v>
      </c>
      <c r="L279" s="79">
        <v>0</v>
      </c>
    </row>
    <row r="280" spans="1:12" ht="22.5" hidden="1" customHeight="1">
      <c r="A280" s="71">
        <v>3</v>
      </c>
      <c r="B280" s="72">
        <v>2</v>
      </c>
      <c r="C280" s="72">
        <v>2</v>
      </c>
      <c r="D280" s="72">
        <v>4</v>
      </c>
      <c r="E280" s="72"/>
      <c r="F280" s="74"/>
      <c r="G280" s="73" t="s">
        <v>206</v>
      </c>
      <c r="H280" s="59">
        <v>251</v>
      </c>
      <c r="I280" s="60">
        <f>I281</f>
        <v>0</v>
      </c>
      <c r="J280" s="102">
        <f>J281</f>
        <v>0</v>
      </c>
      <c r="K280" s="61">
        <f>K281</f>
        <v>0</v>
      </c>
      <c r="L280" s="61">
        <f>L281</f>
        <v>0</v>
      </c>
    </row>
    <row r="281" spans="1:12" hidden="1">
      <c r="A281" s="71">
        <v>3</v>
      </c>
      <c r="B281" s="72">
        <v>2</v>
      </c>
      <c r="C281" s="72">
        <v>2</v>
      </c>
      <c r="D281" s="72">
        <v>4</v>
      </c>
      <c r="E281" s="72">
        <v>1</v>
      </c>
      <c r="F281" s="74"/>
      <c r="G281" s="73" t="s">
        <v>206</v>
      </c>
      <c r="H281" s="59">
        <v>252</v>
      </c>
      <c r="I281" s="60">
        <f>SUM(I282:I283)</f>
        <v>0</v>
      </c>
      <c r="J281" s="102">
        <f>SUM(J282:J283)</f>
        <v>0</v>
      </c>
      <c r="K281" s="61">
        <f>SUM(K282:K283)</f>
        <v>0</v>
      </c>
      <c r="L281" s="61">
        <f>SUM(L282:L283)</f>
        <v>0</v>
      </c>
    </row>
    <row r="282" spans="1:12" ht="30.75" hidden="1" customHeight="1">
      <c r="A282" s="71">
        <v>3</v>
      </c>
      <c r="B282" s="72">
        <v>2</v>
      </c>
      <c r="C282" s="72">
        <v>2</v>
      </c>
      <c r="D282" s="72">
        <v>4</v>
      </c>
      <c r="E282" s="72">
        <v>1</v>
      </c>
      <c r="F282" s="74">
        <v>1</v>
      </c>
      <c r="G282" s="73" t="s">
        <v>207</v>
      </c>
      <c r="H282" s="59">
        <v>253</v>
      </c>
      <c r="I282" s="79">
        <v>0</v>
      </c>
      <c r="J282" s="79">
        <v>0</v>
      </c>
      <c r="K282" s="79">
        <v>0</v>
      </c>
      <c r="L282" s="79">
        <v>0</v>
      </c>
    </row>
    <row r="283" spans="1:12" ht="27.75" hidden="1" customHeight="1">
      <c r="A283" s="66">
        <v>3</v>
      </c>
      <c r="B283" s="64">
        <v>2</v>
      </c>
      <c r="C283" s="64">
        <v>2</v>
      </c>
      <c r="D283" s="64">
        <v>4</v>
      </c>
      <c r="E283" s="64">
        <v>1</v>
      </c>
      <c r="F283" s="67">
        <v>2</v>
      </c>
      <c r="G283" s="76" t="s">
        <v>208</v>
      </c>
      <c r="H283" s="59">
        <v>254</v>
      </c>
      <c r="I283" s="79">
        <v>0</v>
      </c>
      <c r="J283" s="79">
        <v>0</v>
      </c>
      <c r="K283" s="79">
        <v>0</v>
      </c>
      <c r="L283" s="79">
        <v>0</v>
      </c>
    </row>
    <row r="284" spans="1:12" ht="14.25" hidden="1" customHeight="1">
      <c r="A284" s="71">
        <v>3</v>
      </c>
      <c r="B284" s="72">
        <v>2</v>
      </c>
      <c r="C284" s="72">
        <v>2</v>
      </c>
      <c r="D284" s="72">
        <v>5</v>
      </c>
      <c r="E284" s="72"/>
      <c r="F284" s="74"/>
      <c r="G284" s="73" t="s">
        <v>209</v>
      </c>
      <c r="H284" s="59">
        <v>255</v>
      </c>
      <c r="I284" s="60">
        <f t="shared" ref="I284:L285" si="26">I285</f>
        <v>0</v>
      </c>
      <c r="J284" s="102">
        <f t="shared" si="26"/>
        <v>0</v>
      </c>
      <c r="K284" s="61">
        <f t="shared" si="26"/>
        <v>0</v>
      </c>
      <c r="L284" s="61">
        <f t="shared" si="26"/>
        <v>0</v>
      </c>
    </row>
    <row r="285" spans="1:12" ht="15.75" hidden="1" customHeight="1">
      <c r="A285" s="71">
        <v>3</v>
      </c>
      <c r="B285" s="72">
        <v>2</v>
      </c>
      <c r="C285" s="72">
        <v>2</v>
      </c>
      <c r="D285" s="72">
        <v>5</v>
      </c>
      <c r="E285" s="72">
        <v>1</v>
      </c>
      <c r="F285" s="74"/>
      <c r="G285" s="73" t="s">
        <v>209</v>
      </c>
      <c r="H285" s="59">
        <v>256</v>
      </c>
      <c r="I285" s="60">
        <f t="shared" si="26"/>
        <v>0</v>
      </c>
      <c r="J285" s="102">
        <f t="shared" si="26"/>
        <v>0</v>
      </c>
      <c r="K285" s="61">
        <f t="shared" si="26"/>
        <v>0</v>
      </c>
      <c r="L285" s="61">
        <f t="shared" si="26"/>
        <v>0</v>
      </c>
    </row>
    <row r="286" spans="1:12" ht="15.75" hidden="1" customHeight="1">
      <c r="A286" s="71">
        <v>3</v>
      </c>
      <c r="B286" s="72">
        <v>2</v>
      </c>
      <c r="C286" s="72">
        <v>2</v>
      </c>
      <c r="D286" s="72">
        <v>5</v>
      </c>
      <c r="E286" s="72">
        <v>1</v>
      </c>
      <c r="F286" s="74">
        <v>1</v>
      </c>
      <c r="G286" s="73" t="s">
        <v>209</v>
      </c>
      <c r="H286" s="59">
        <v>257</v>
      </c>
      <c r="I286" s="79">
        <v>0</v>
      </c>
      <c r="J286" s="79">
        <v>0</v>
      </c>
      <c r="K286" s="79">
        <v>0</v>
      </c>
      <c r="L286" s="79">
        <v>0</v>
      </c>
    </row>
    <row r="287" spans="1:12" ht="14.25" hidden="1" customHeight="1">
      <c r="A287" s="71">
        <v>3</v>
      </c>
      <c r="B287" s="72">
        <v>2</v>
      </c>
      <c r="C287" s="72">
        <v>2</v>
      </c>
      <c r="D287" s="72">
        <v>6</v>
      </c>
      <c r="E287" s="72"/>
      <c r="F287" s="74"/>
      <c r="G287" s="73" t="s">
        <v>192</v>
      </c>
      <c r="H287" s="59">
        <v>258</v>
      </c>
      <c r="I287" s="60">
        <f t="shared" ref="I287:L288" si="27">I288</f>
        <v>0</v>
      </c>
      <c r="J287" s="132">
        <f t="shared" si="27"/>
        <v>0</v>
      </c>
      <c r="K287" s="61">
        <f t="shared" si="27"/>
        <v>0</v>
      </c>
      <c r="L287" s="61">
        <f t="shared" si="27"/>
        <v>0</v>
      </c>
    </row>
    <row r="288" spans="1:12" ht="15" hidden="1" customHeight="1">
      <c r="A288" s="71">
        <v>3</v>
      </c>
      <c r="B288" s="72">
        <v>2</v>
      </c>
      <c r="C288" s="72">
        <v>2</v>
      </c>
      <c r="D288" s="72">
        <v>6</v>
      </c>
      <c r="E288" s="72">
        <v>1</v>
      </c>
      <c r="F288" s="74"/>
      <c r="G288" s="73" t="s">
        <v>192</v>
      </c>
      <c r="H288" s="59">
        <v>259</v>
      </c>
      <c r="I288" s="60">
        <f t="shared" si="27"/>
        <v>0</v>
      </c>
      <c r="J288" s="132">
        <f t="shared" si="27"/>
        <v>0</v>
      </c>
      <c r="K288" s="61">
        <f t="shared" si="27"/>
        <v>0</v>
      </c>
      <c r="L288" s="61">
        <f t="shared" si="27"/>
        <v>0</v>
      </c>
    </row>
    <row r="289" spans="1:12" ht="15" hidden="1" customHeight="1">
      <c r="A289" s="71">
        <v>3</v>
      </c>
      <c r="B289" s="94">
        <v>2</v>
      </c>
      <c r="C289" s="94">
        <v>2</v>
      </c>
      <c r="D289" s="72">
        <v>6</v>
      </c>
      <c r="E289" s="94">
        <v>1</v>
      </c>
      <c r="F289" s="95">
        <v>1</v>
      </c>
      <c r="G289" s="96" t="s">
        <v>192</v>
      </c>
      <c r="H289" s="59">
        <v>260</v>
      </c>
      <c r="I289" s="79">
        <v>0</v>
      </c>
      <c r="J289" s="79">
        <v>0</v>
      </c>
      <c r="K289" s="79">
        <v>0</v>
      </c>
      <c r="L289" s="79">
        <v>0</v>
      </c>
    </row>
    <row r="290" spans="1:12" ht="14.25" hidden="1" customHeight="1">
      <c r="A290" s="76">
        <v>3</v>
      </c>
      <c r="B290" s="71">
        <v>2</v>
      </c>
      <c r="C290" s="72">
        <v>2</v>
      </c>
      <c r="D290" s="72">
        <v>7</v>
      </c>
      <c r="E290" s="72"/>
      <c r="F290" s="74"/>
      <c r="G290" s="73" t="s">
        <v>193</v>
      </c>
      <c r="H290" s="59">
        <v>261</v>
      </c>
      <c r="I290" s="60">
        <f>I291</f>
        <v>0</v>
      </c>
      <c r="J290" s="132">
        <f>J291</f>
        <v>0</v>
      </c>
      <c r="K290" s="61">
        <f>K291</f>
        <v>0</v>
      </c>
      <c r="L290" s="61">
        <f>L291</f>
        <v>0</v>
      </c>
    </row>
    <row r="291" spans="1:12" ht="15" hidden="1" customHeight="1">
      <c r="A291" s="76">
        <v>3</v>
      </c>
      <c r="B291" s="71">
        <v>2</v>
      </c>
      <c r="C291" s="72">
        <v>2</v>
      </c>
      <c r="D291" s="72">
        <v>7</v>
      </c>
      <c r="E291" s="72">
        <v>1</v>
      </c>
      <c r="F291" s="74"/>
      <c r="G291" s="73" t="s">
        <v>193</v>
      </c>
      <c r="H291" s="59">
        <v>262</v>
      </c>
      <c r="I291" s="60">
        <f>I292+I293</f>
        <v>0</v>
      </c>
      <c r="J291" s="60">
        <f>J292+J293</f>
        <v>0</v>
      </c>
      <c r="K291" s="60">
        <f>K292+K293</f>
        <v>0</v>
      </c>
      <c r="L291" s="60">
        <f>L292+L293</f>
        <v>0</v>
      </c>
    </row>
    <row r="292" spans="1:12" ht="27.75" hidden="1" customHeight="1">
      <c r="A292" s="76">
        <v>3</v>
      </c>
      <c r="B292" s="71">
        <v>2</v>
      </c>
      <c r="C292" s="71">
        <v>2</v>
      </c>
      <c r="D292" s="72">
        <v>7</v>
      </c>
      <c r="E292" s="72">
        <v>1</v>
      </c>
      <c r="F292" s="74">
        <v>1</v>
      </c>
      <c r="G292" s="73" t="s">
        <v>194</v>
      </c>
      <c r="H292" s="59">
        <v>263</v>
      </c>
      <c r="I292" s="79">
        <v>0</v>
      </c>
      <c r="J292" s="79">
        <v>0</v>
      </c>
      <c r="K292" s="79">
        <v>0</v>
      </c>
      <c r="L292" s="79">
        <v>0</v>
      </c>
    </row>
    <row r="293" spans="1:12" ht="25.5" hidden="1" customHeight="1">
      <c r="A293" s="76">
        <v>3</v>
      </c>
      <c r="B293" s="71">
        <v>2</v>
      </c>
      <c r="C293" s="71">
        <v>2</v>
      </c>
      <c r="D293" s="72">
        <v>7</v>
      </c>
      <c r="E293" s="72">
        <v>1</v>
      </c>
      <c r="F293" s="74">
        <v>2</v>
      </c>
      <c r="G293" s="73" t="s">
        <v>195</v>
      </c>
      <c r="H293" s="59">
        <v>264</v>
      </c>
      <c r="I293" s="79">
        <v>0</v>
      </c>
      <c r="J293" s="79">
        <v>0</v>
      </c>
      <c r="K293" s="79">
        <v>0</v>
      </c>
      <c r="L293" s="79">
        <v>0</v>
      </c>
    </row>
    <row r="294" spans="1:12" ht="30" hidden="1" customHeight="1">
      <c r="A294" s="80">
        <v>3</v>
      </c>
      <c r="B294" s="80">
        <v>3</v>
      </c>
      <c r="C294" s="55"/>
      <c r="D294" s="56"/>
      <c r="E294" s="56"/>
      <c r="F294" s="58"/>
      <c r="G294" s="57" t="s">
        <v>210</v>
      </c>
      <c r="H294" s="59">
        <v>265</v>
      </c>
      <c r="I294" s="60">
        <f>SUM(I295+I327)</f>
        <v>0</v>
      </c>
      <c r="J294" s="132">
        <f>SUM(J295+J327)</f>
        <v>0</v>
      </c>
      <c r="K294" s="61">
        <f>SUM(K295+K327)</f>
        <v>0</v>
      </c>
      <c r="L294" s="61">
        <f>SUM(L295+L327)</f>
        <v>0</v>
      </c>
    </row>
    <row r="295" spans="1:12" ht="40.5" hidden="1" customHeight="1">
      <c r="A295" s="76">
        <v>3</v>
      </c>
      <c r="B295" s="76">
        <v>3</v>
      </c>
      <c r="C295" s="71">
        <v>1</v>
      </c>
      <c r="D295" s="72"/>
      <c r="E295" s="72"/>
      <c r="F295" s="74"/>
      <c r="G295" s="73" t="s">
        <v>211</v>
      </c>
      <c r="H295" s="59">
        <v>266</v>
      </c>
      <c r="I295" s="60">
        <f>SUM(I296+I305+I309+I313+I317+I320+I323)</f>
        <v>0</v>
      </c>
      <c r="J295" s="132">
        <f>SUM(J296+J305+J309+J313+J317+J320+J323)</f>
        <v>0</v>
      </c>
      <c r="K295" s="61">
        <f>SUM(K296+K305+K309+K313+K317+K320+K323)</f>
        <v>0</v>
      </c>
      <c r="L295" s="61">
        <f>SUM(L296+L305+L309+L313+L317+L320+L323)</f>
        <v>0</v>
      </c>
    </row>
    <row r="296" spans="1:12" ht="15" hidden="1" customHeight="1">
      <c r="A296" s="76">
        <v>3</v>
      </c>
      <c r="B296" s="76">
        <v>3</v>
      </c>
      <c r="C296" s="71">
        <v>1</v>
      </c>
      <c r="D296" s="72">
        <v>1</v>
      </c>
      <c r="E296" s="72"/>
      <c r="F296" s="74"/>
      <c r="G296" s="73" t="s">
        <v>197</v>
      </c>
      <c r="H296" s="59">
        <v>267</v>
      </c>
      <c r="I296" s="60">
        <f>SUM(I297+I299+I302)</f>
        <v>0</v>
      </c>
      <c r="J296" s="60">
        <f>SUM(J297+J299+J302)</f>
        <v>0</v>
      </c>
      <c r="K296" s="60">
        <f>SUM(K297+K299+K302)</f>
        <v>0</v>
      </c>
      <c r="L296" s="60">
        <f>SUM(L297+L299+L302)</f>
        <v>0</v>
      </c>
    </row>
    <row r="297" spans="1:12" ht="12.75" hidden="1" customHeight="1">
      <c r="A297" s="76">
        <v>3</v>
      </c>
      <c r="B297" s="76">
        <v>3</v>
      </c>
      <c r="C297" s="71">
        <v>1</v>
      </c>
      <c r="D297" s="72">
        <v>1</v>
      </c>
      <c r="E297" s="72">
        <v>1</v>
      </c>
      <c r="F297" s="74"/>
      <c r="G297" s="73" t="s">
        <v>175</v>
      </c>
      <c r="H297" s="59">
        <v>268</v>
      </c>
      <c r="I297" s="60">
        <f>SUM(I298:I298)</f>
        <v>0</v>
      </c>
      <c r="J297" s="132">
        <f>SUM(J298:J298)</f>
        <v>0</v>
      </c>
      <c r="K297" s="61">
        <f>SUM(K298:K298)</f>
        <v>0</v>
      </c>
      <c r="L297" s="61">
        <f>SUM(L298:L298)</f>
        <v>0</v>
      </c>
    </row>
    <row r="298" spans="1:12" ht="15" hidden="1" customHeight="1">
      <c r="A298" s="76">
        <v>3</v>
      </c>
      <c r="B298" s="76">
        <v>3</v>
      </c>
      <c r="C298" s="71">
        <v>1</v>
      </c>
      <c r="D298" s="72">
        <v>1</v>
      </c>
      <c r="E298" s="72">
        <v>1</v>
      </c>
      <c r="F298" s="74">
        <v>1</v>
      </c>
      <c r="G298" s="73" t="s">
        <v>175</v>
      </c>
      <c r="H298" s="59">
        <v>269</v>
      </c>
      <c r="I298" s="79">
        <v>0</v>
      </c>
      <c r="J298" s="79">
        <v>0</v>
      </c>
      <c r="K298" s="79">
        <v>0</v>
      </c>
      <c r="L298" s="79">
        <v>0</v>
      </c>
    </row>
    <row r="299" spans="1:12" ht="14.25" hidden="1" customHeight="1">
      <c r="A299" s="76">
        <v>3</v>
      </c>
      <c r="B299" s="76">
        <v>3</v>
      </c>
      <c r="C299" s="71">
        <v>1</v>
      </c>
      <c r="D299" s="72">
        <v>1</v>
      </c>
      <c r="E299" s="72">
        <v>2</v>
      </c>
      <c r="F299" s="74"/>
      <c r="G299" s="73" t="s">
        <v>198</v>
      </c>
      <c r="H299" s="59">
        <v>270</v>
      </c>
      <c r="I299" s="60">
        <f>SUM(I300:I301)</f>
        <v>0</v>
      </c>
      <c r="J299" s="60">
        <f>SUM(J300:J301)</f>
        <v>0</v>
      </c>
      <c r="K299" s="60">
        <f>SUM(K300:K301)</f>
        <v>0</v>
      </c>
      <c r="L299" s="60">
        <f>SUM(L300:L301)</f>
        <v>0</v>
      </c>
    </row>
    <row r="300" spans="1:12" ht="14.25" hidden="1" customHeight="1">
      <c r="A300" s="76">
        <v>3</v>
      </c>
      <c r="B300" s="76">
        <v>3</v>
      </c>
      <c r="C300" s="71">
        <v>1</v>
      </c>
      <c r="D300" s="72">
        <v>1</v>
      </c>
      <c r="E300" s="72">
        <v>2</v>
      </c>
      <c r="F300" s="74">
        <v>1</v>
      </c>
      <c r="G300" s="73" t="s">
        <v>177</v>
      </c>
      <c r="H300" s="59">
        <v>271</v>
      </c>
      <c r="I300" s="79">
        <v>0</v>
      </c>
      <c r="J300" s="79">
        <v>0</v>
      </c>
      <c r="K300" s="79">
        <v>0</v>
      </c>
      <c r="L300" s="79">
        <v>0</v>
      </c>
    </row>
    <row r="301" spans="1:12" ht="14.25" hidden="1" customHeight="1">
      <c r="A301" s="76">
        <v>3</v>
      </c>
      <c r="B301" s="76">
        <v>3</v>
      </c>
      <c r="C301" s="71">
        <v>1</v>
      </c>
      <c r="D301" s="72">
        <v>1</v>
      </c>
      <c r="E301" s="72">
        <v>2</v>
      </c>
      <c r="F301" s="74">
        <v>2</v>
      </c>
      <c r="G301" s="73" t="s">
        <v>178</v>
      </c>
      <c r="H301" s="59">
        <v>272</v>
      </c>
      <c r="I301" s="79">
        <v>0</v>
      </c>
      <c r="J301" s="79">
        <v>0</v>
      </c>
      <c r="K301" s="79">
        <v>0</v>
      </c>
      <c r="L301" s="79">
        <v>0</v>
      </c>
    </row>
    <row r="302" spans="1:12" ht="14.25" hidden="1" customHeight="1">
      <c r="A302" s="76">
        <v>3</v>
      </c>
      <c r="B302" s="76">
        <v>3</v>
      </c>
      <c r="C302" s="71">
        <v>1</v>
      </c>
      <c r="D302" s="72">
        <v>1</v>
      </c>
      <c r="E302" s="72">
        <v>3</v>
      </c>
      <c r="F302" s="74"/>
      <c r="G302" s="73" t="s">
        <v>179</v>
      </c>
      <c r="H302" s="59">
        <v>273</v>
      </c>
      <c r="I302" s="60">
        <f>SUM(I303:I304)</f>
        <v>0</v>
      </c>
      <c r="J302" s="60">
        <f>SUM(J303:J304)</f>
        <v>0</v>
      </c>
      <c r="K302" s="60">
        <f>SUM(K303:K304)</f>
        <v>0</v>
      </c>
      <c r="L302" s="60">
        <f>SUM(L303:L304)</f>
        <v>0</v>
      </c>
    </row>
    <row r="303" spans="1:12" ht="14.25" hidden="1" customHeight="1">
      <c r="A303" s="76">
        <v>3</v>
      </c>
      <c r="B303" s="76">
        <v>3</v>
      </c>
      <c r="C303" s="71">
        <v>1</v>
      </c>
      <c r="D303" s="72">
        <v>1</v>
      </c>
      <c r="E303" s="72">
        <v>3</v>
      </c>
      <c r="F303" s="74">
        <v>1</v>
      </c>
      <c r="G303" s="73" t="s">
        <v>212</v>
      </c>
      <c r="H303" s="59">
        <v>274</v>
      </c>
      <c r="I303" s="79">
        <v>0</v>
      </c>
      <c r="J303" s="79">
        <v>0</v>
      </c>
      <c r="K303" s="79">
        <v>0</v>
      </c>
      <c r="L303" s="79">
        <v>0</v>
      </c>
    </row>
    <row r="304" spans="1:12" ht="14.25" hidden="1" customHeight="1">
      <c r="A304" s="76">
        <v>3</v>
      </c>
      <c r="B304" s="76">
        <v>3</v>
      </c>
      <c r="C304" s="71">
        <v>1</v>
      </c>
      <c r="D304" s="72">
        <v>1</v>
      </c>
      <c r="E304" s="72">
        <v>3</v>
      </c>
      <c r="F304" s="74">
        <v>2</v>
      </c>
      <c r="G304" s="73" t="s">
        <v>199</v>
      </c>
      <c r="H304" s="59">
        <v>275</v>
      </c>
      <c r="I304" s="79">
        <v>0</v>
      </c>
      <c r="J304" s="79">
        <v>0</v>
      </c>
      <c r="K304" s="79">
        <v>0</v>
      </c>
      <c r="L304" s="79">
        <v>0</v>
      </c>
    </row>
    <row r="305" spans="1:12" hidden="1">
      <c r="A305" s="92">
        <v>3</v>
      </c>
      <c r="B305" s="66">
        <v>3</v>
      </c>
      <c r="C305" s="71">
        <v>1</v>
      </c>
      <c r="D305" s="72">
        <v>2</v>
      </c>
      <c r="E305" s="72"/>
      <c r="F305" s="74"/>
      <c r="G305" s="73" t="s">
        <v>213</v>
      </c>
      <c r="H305" s="59">
        <v>276</v>
      </c>
      <c r="I305" s="60">
        <f>I306</f>
        <v>0</v>
      </c>
      <c r="J305" s="132">
        <f>J306</f>
        <v>0</v>
      </c>
      <c r="K305" s="61">
        <f>K306</f>
        <v>0</v>
      </c>
      <c r="L305" s="61">
        <f>L306</f>
        <v>0</v>
      </c>
    </row>
    <row r="306" spans="1:12" ht="15" hidden="1" customHeight="1">
      <c r="A306" s="92">
        <v>3</v>
      </c>
      <c r="B306" s="92">
        <v>3</v>
      </c>
      <c r="C306" s="66">
        <v>1</v>
      </c>
      <c r="D306" s="64">
        <v>2</v>
      </c>
      <c r="E306" s="64">
        <v>1</v>
      </c>
      <c r="F306" s="67"/>
      <c r="G306" s="73" t="s">
        <v>213</v>
      </c>
      <c r="H306" s="59">
        <v>277</v>
      </c>
      <c r="I306" s="82">
        <f>SUM(I307:I308)</f>
        <v>0</v>
      </c>
      <c r="J306" s="133">
        <f>SUM(J307:J308)</f>
        <v>0</v>
      </c>
      <c r="K306" s="83">
        <f>SUM(K307:K308)</f>
        <v>0</v>
      </c>
      <c r="L306" s="83">
        <f>SUM(L307:L308)</f>
        <v>0</v>
      </c>
    </row>
    <row r="307" spans="1:12" ht="15" hidden="1" customHeight="1">
      <c r="A307" s="76">
        <v>3</v>
      </c>
      <c r="B307" s="76">
        <v>3</v>
      </c>
      <c r="C307" s="71">
        <v>1</v>
      </c>
      <c r="D307" s="72">
        <v>2</v>
      </c>
      <c r="E307" s="72">
        <v>1</v>
      </c>
      <c r="F307" s="74">
        <v>1</v>
      </c>
      <c r="G307" s="73" t="s">
        <v>214</v>
      </c>
      <c r="H307" s="59">
        <v>278</v>
      </c>
      <c r="I307" s="79">
        <v>0</v>
      </c>
      <c r="J307" s="79">
        <v>0</v>
      </c>
      <c r="K307" s="79">
        <v>0</v>
      </c>
      <c r="L307" s="79">
        <v>0</v>
      </c>
    </row>
    <row r="308" spans="1:12" ht="12.75" hidden="1" customHeight="1">
      <c r="A308" s="84">
        <v>3</v>
      </c>
      <c r="B308" s="118">
        <v>3</v>
      </c>
      <c r="C308" s="93">
        <v>1</v>
      </c>
      <c r="D308" s="94">
        <v>2</v>
      </c>
      <c r="E308" s="94">
        <v>1</v>
      </c>
      <c r="F308" s="95">
        <v>2</v>
      </c>
      <c r="G308" s="96" t="s">
        <v>215</v>
      </c>
      <c r="H308" s="59">
        <v>279</v>
      </c>
      <c r="I308" s="79">
        <v>0</v>
      </c>
      <c r="J308" s="79">
        <v>0</v>
      </c>
      <c r="K308" s="79">
        <v>0</v>
      </c>
      <c r="L308" s="79">
        <v>0</v>
      </c>
    </row>
    <row r="309" spans="1:12" ht="15.75" hidden="1" customHeight="1">
      <c r="A309" s="71">
        <v>3</v>
      </c>
      <c r="B309" s="73">
        <v>3</v>
      </c>
      <c r="C309" s="71">
        <v>1</v>
      </c>
      <c r="D309" s="72">
        <v>3</v>
      </c>
      <c r="E309" s="72"/>
      <c r="F309" s="74"/>
      <c r="G309" s="73" t="s">
        <v>216</v>
      </c>
      <c r="H309" s="59">
        <v>280</v>
      </c>
      <c r="I309" s="60">
        <f>I310</f>
        <v>0</v>
      </c>
      <c r="J309" s="132">
        <f>J310</f>
        <v>0</v>
      </c>
      <c r="K309" s="61">
        <f>K310</f>
        <v>0</v>
      </c>
      <c r="L309" s="61">
        <f>L310</f>
        <v>0</v>
      </c>
    </row>
    <row r="310" spans="1:12" ht="15.75" hidden="1" customHeight="1">
      <c r="A310" s="71">
        <v>3</v>
      </c>
      <c r="B310" s="96">
        <v>3</v>
      </c>
      <c r="C310" s="93">
        <v>1</v>
      </c>
      <c r="D310" s="94">
        <v>3</v>
      </c>
      <c r="E310" s="94">
        <v>1</v>
      </c>
      <c r="F310" s="95"/>
      <c r="G310" s="73" t="s">
        <v>216</v>
      </c>
      <c r="H310" s="59">
        <v>281</v>
      </c>
      <c r="I310" s="61">
        <f>I311+I312</f>
        <v>0</v>
      </c>
      <c r="J310" s="61">
        <f>J311+J312</f>
        <v>0</v>
      </c>
      <c r="K310" s="61">
        <f>K311+K312</f>
        <v>0</v>
      </c>
      <c r="L310" s="61">
        <f>L311+L312</f>
        <v>0</v>
      </c>
    </row>
    <row r="311" spans="1:12" ht="27" hidden="1" customHeight="1">
      <c r="A311" s="71">
        <v>3</v>
      </c>
      <c r="B311" s="73">
        <v>3</v>
      </c>
      <c r="C311" s="71">
        <v>1</v>
      </c>
      <c r="D311" s="72">
        <v>3</v>
      </c>
      <c r="E311" s="72">
        <v>1</v>
      </c>
      <c r="F311" s="74">
        <v>1</v>
      </c>
      <c r="G311" s="73" t="s">
        <v>217</v>
      </c>
      <c r="H311" s="59">
        <v>282</v>
      </c>
      <c r="I311" s="123">
        <v>0</v>
      </c>
      <c r="J311" s="123">
        <v>0</v>
      </c>
      <c r="K311" s="123">
        <v>0</v>
      </c>
      <c r="L311" s="122">
        <v>0</v>
      </c>
    </row>
    <row r="312" spans="1:12" ht="26.25" hidden="1" customHeight="1">
      <c r="A312" s="71">
        <v>3</v>
      </c>
      <c r="B312" s="73">
        <v>3</v>
      </c>
      <c r="C312" s="71">
        <v>1</v>
      </c>
      <c r="D312" s="72">
        <v>3</v>
      </c>
      <c r="E312" s="72">
        <v>1</v>
      </c>
      <c r="F312" s="74">
        <v>2</v>
      </c>
      <c r="G312" s="73" t="s">
        <v>218</v>
      </c>
      <c r="H312" s="59">
        <v>283</v>
      </c>
      <c r="I312" s="79">
        <v>0</v>
      </c>
      <c r="J312" s="79">
        <v>0</v>
      </c>
      <c r="K312" s="79">
        <v>0</v>
      </c>
      <c r="L312" s="79">
        <v>0</v>
      </c>
    </row>
    <row r="313" spans="1:12" hidden="1">
      <c r="A313" s="71">
        <v>3</v>
      </c>
      <c r="B313" s="73">
        <v>3</v>
      </c>
      <c r="C313" s="71">
        <v>1</v>
      </c>
      <c r="D313" s="72">
        <v>4</v>
      </c>
      <c r="E313" s="72"/>
      <c r="F313" s="74"/>
      <c r="G313" s="73" t="s">
        <v>219</v>
      </c>
      <c r="H313" s="59">
        <v>284</v>
      </c>
      <c r="I313" s="60">
        <f>I314</f>
        <v>0</v>
      </c>
      <c r="J313" s="132">
        <f>J314</f>
        <v>0</v>
      </c>
      <c r="K313" s="61">
        <f>K314</f>
        <v>0</v>
      </c>
      <c r="L313" s="61">
        <f>L314</f>
        <v>0</v>
      </c>
    </row>
    <row r="314" spans="1:12" ht="15" hidden="1" customHeight="1">
      <c r="A314" s="76">
        <v>3</v>
      </c>
      <c r="B314" s="71">
        <v>3</v>
      </c>
      <c r="C314" s="72">
        <v>1</v>
      </c>
      <c r="D314" s="72">
        <v>4</v>
      </c>
      <c r="E314" s="72">
        <v>1</v>
      </c>
      <c r="F314" s="74"/>
      <c r="G314" s="73" t="s">
        <v>219</v>
      </c>
      <c r="H314" s="59">
        <v>285</v>
      </c>
      <c r="I314" s="60">
        <f>SUM(I315:I316)</f>
        <v>0</v>
      </c>
      <c r="J314" s="60">
        <f>SUM(J315:J316)</f>
        <v>0</v>
      </c>
      <c r="K314" s="60">
        <f>SUM(K315:K316)</f>
        <v>0</v>
      </c>
      <c r="L314" s="60">
        <f>SUM(L315:L316)</f>
        <v>0</v>
      </c>
    </row>
    <row r="315" spans="1:12" hidden="1">
      <c r="A315" s="76">
        <v>3</v>
      </c>
      <c r="B315" s="71">
        <v>3</v>
      </c>
      <c r="C315" s="72">
        <v>1</v>
      </c>
      <c r="D315" s="72">
        <v>4</v>
      </c>
      <c r="E315" s="72">
        <v>1</v>
      </c>
      <c r="F315" s="74">
        <v>1</v>
      </c>
      <c r="G315" s="73" t="s">
        <v>220</v>
      </c>
      <c r="H315" s="59">
        <v>286</v>
      </c>
      <c r="I315" s="78">
        <v>0</v>
      </c>
      <c r="J315" s="79">
        <v>0</v>
      </c>
      <c r="K315" s="79">
        <v>0</v>
      </c>
      <c r="L315" s="78">
        <v>0</v>
      </c>
    </row>
    <row r="316" spans="1:12" ht="14.25" hidden="1" customHeight="1">
      <c r="A316" s="71">
        <v>3</v>
      </c>
      <c r="B316" s="72">
        <v>3</v>
      </c>
      <c r="C316" s="72">
        <v>1</v>
      </c>
      <c r="D316" s="72">
        <v>4</v>
      </c>
      <c r="E316" s="72">
        <v>1</v>
      </c>
      <c r="F316" s="74">
        <v>2</v>
      </c>
      <c r="G316" s="73" t="s">
        <v>221</v>
      </c>
      <c r="H316" s="59">
        <v>287</v>
      </c>
      <c r="I316" s="79">
        <v>0</v>
      </c>
      <c r="J316" s="123">
        <v>0</v>
      </c>
      <c r="K316" s="123">
        <v>0</v>
      </c>
      <c r="L316" s="122">
        <v>0</v>
      </c>
    </row>
    <row r="317" spans="1:12" ht="15.75" hidden="1" customHeight="1">
      <c r="A317" s="71">
        <v>3</v>
      </c>
      <c r="B317" s="72">
        <v>3</v>
      </c>
      <c r="C317" s="72">
        <v>1</v>
      </c>
      <c r="D317" s="72">
        <v>5</v>
      </c>
      <c r="E317" s="72"/>
      <c r="F317" s="74"/>
      <c r="G317" s="73" t="s">
        <v>222</v>
      </c>
      <c r="H317" s="59">
        <v>288</v>
      </c>
      <c r="I317" s="83">
        <f t="shared" ref="I317:L318" si="28">I318</f>
        <v>0</v>
      </c>
      <c r="J317" s="132">
        <f t="shared" si="28"/>
        <v>0</v>
      </c>
      <c r="K317" s="61">
        <f t="shared" si="28"/>
        <v>0</v>
      </c>
      <c r="L317" s="61">
        <f t="shared" si="28"/>
        <v>0</v>
      </c>
    </row>
    <row r="318" spans="1:12" ht="14.25" hidden="1" customHeight="1">
      <c r="A318" s="66">
        <v>3</v>
      </c>
      <c r="B318" s="94">
        <v>3</v>
      </c>
      <c r="C318" s="94">
        <v>1</v>
      </c>
      <c r="D318" s="94">
        <v>5</v>
      </c>
      <c r="E318" s="94">
        <v>1</v>
      </c>
      <c r="F318" s="95"/>
      <c r="G318" s="73" t="s">
        <v>222</v>
      </c>
      <c r="H318" s="59">
        <v>289</v>
      </c>
      <c r="I318" s="61">
        <f t="shared" si="28"/>
        <v>0</v>
      </c>
      <c r="J318" s="133">
        <f t="shared" si="28"/>
        <v>0</v>
      </c>
      <c r="K318" s="83">
        <f t="shared" si="28"/>
        <v>0</v>
      </c>
      <c r="L318" s="83">
        <f t="shared" si="28"/>
        <v>0</v>
      </c>
    </row>
    <row r="319" spans="1:12" ht="14.25" hidden="1" customHeight="1">
      <c r="A319" s="71">
        <v>3</v>
      </c>
      <c r="B319" s="72">
        <v>3</v>
      </c>
      <c r="C319" s="72">
        <v>1</v>
      </c>
      <c r="D319" s="72">
        <v>5</v>
      </c>
      <c r="E319" s="72">
        <v>1</v>
      </c>
      <c r="F319" s="74">
        <v>1</v>
      </c>
      <c r="G319" s="73" t="s">
        <v>223</v>
      </c>
      <c r="H319" s="59">
        <v>290</v>
      </c>
      <c r="I319" s="79">
        <v>0</v>
      </c>
      <c r="J319" s="123">
        <v>0</v>
      </c>
      <c r="K319" s="123">
        <v>0</v>
      </c>
      <c r="L319" s="122">
        <v>0</v>
      </c>
    </row>
    <row r="320" spans="1:12" ht="14.25" hidden="1" customHeight="1">
      <c r="A320" s="71">
        <v>3</v>
      </c>
      <c r="B320" s="72">
        <v>3</v>
      </c>
      <c r="C320" s="72">
        <v>1</v>
      </c>
      <c r="D320" s="72">
        <v>6</v>
      </c>
      <c r="E320" s="72"/>
      <c r="F320" s="74"/>
      <c r="G320" s="73" t="s">
        <v>192</v>
      </c>
      <c r="H320" s="59">
        <v>291</v>
      </c>
      <c r="I320" s="61">
        <f t="shared" ref="I320:L321" si="29">I321</f>
        <v>0</v>
      </c>
      <c r="J320" s="132">
        <f t="shared" si="29"/>
        <v>0</v>
      </c>
      <c r="K320" s="61">
        <f t="shared" si="29"/>
        <v>0</v>
      </c>
      <c r="L320" s="61">
        <f t="shared" si="29"/>
        <v>0</v>
      </c>
    </row>
    <row r="321" spans="1:16" ht="13.5" hidden="1" customHeight="1">
      <c r="A321" s="71">
        <v>3</v>
      </c>
      <c r="B321" s="72">
        <v>3</v>
      </c>
      <c r="C321" s="72">
        <v>1</v>
      </c>
      <c r="D321" s="72">
        <v>6</v>
      </c>
      <c r="E321" s="72">
        <v>1</v>
      </c>
      <c r="F321" s="74"/>
      <c r="G321" s="73" t="s">
        <v>192</v>
      </c>
      <c r="H321" s="59">
        <v>292</v>
      </c>
      <c r="I321" s="60">
        <f t="shared" si="29"/>
        <v>0</v>
      </c>
      <c r="J321" s="132">
        <f t="shared" si="29"/>
        <v>0</v>
      </c>
      <c r="K321" s="61">
        <f t="shared" si="29"/>
        <v>0</v>
      </c>
      <c r="L321" s="61">
        <f t="shared" si="29"/>
        <v>0</v>
      </c>
    </row>
    <row r="322" spans="1:16" ht="14.25" hidden="1" customHeight="1">
      <c r="A322" s="71">
        <v>3</v>
      </c>
      <c r="B322" s="72">
        <v>3</v>
      </c>
      <c r="C322" s="72">
        <v>1</v>
      </c>
      <c r="D322" s="72">
        <v>6</v>
      </c>
      <c r="E322" s="72">
        <v>1</v>
      </c>
      <c r="F322" s="74">
        <v>1</v>
      </c>
      <c r="G322" s="73" t="s">
        <v>192</v>
      </c>
      <c r="H322" s="59">
        <v>293</v>
      </c>
      <c r="I322" s="123">
        <v>0</v>
      </c>
      <c r="J322" s="123">
        <v>0</v>
      </c>
      <c r="K322" s="123">
        <v>0</v>
      </c>
      <c r="L322" s="122">
        <v>0</v>
      </c>
    </row>
    <row r="323" spans="1:16" ht="15" hidden="1" customHeight="1">
      <c r="A323" s="71">
        <v>3</v>
      </c>
      <c r="B323" s="72">
        <v>3</v>
      </c>
      <c r="C323" s="72">
        <v>1</v>
      </c>
      <c r="D323" s="72">
        <v>7</v>
      </c>
      <c r="E323" s="72"/>
      <c r="F323" s="74"/>
      <c r="G323" s="73" t="s">
        <v>224</v>
      </c>
      <c r="H323" s="59">
        <v>294</v>
      </c>
      <c r="I323" s="60">
        <f>I324</f>
        <v>0</v>
      </c>
      <c r="J323" s="132">
        <f>J324</f>
        <v>0</v>
      </c>
      <c r="K323" s="61">
        <f>K324</f>
        <v>0</v>
      </c>
      <c r="L323" s="61">
        <f>L324</f>
        <v>0</v>
      </c>
    </row>
    <row r="324" spans="1:16" ht="16.5" hidden="1" customHeight="1">
      <c r="A324" s="71">
        <v>3</v>
      </c>
      <c r="B324" s="72">
        <v>3</v>
      </c>
      <c r="C324" s="72">
        <v>1</v>
      </c>
      <c r="D324" s="72">
        <v>7</v>
      </c>
      <c r="E324" s="72">
        <v>1</v>
      </c>
      <c r="F324" s="74"/>
      <c r="G324" s="73" t="s">
        <v>224</v>
      </c>
      <c r="H324" s="59">
        <v>295</v>
      </c>
      <c r="I324" s="60">
        <f>I325+I326</f>
        <v>0</v>
      </c>
      <c r="J324" s="60">
        <f>J325+J326</f>
        <v>0</v>
      </c>
      <c r="K324" s="60">
        <f>K325+K326</f>
        <v>0</v>
      </c>
      <c r="L324" s="60">
        <f>L325+L326</f>
        <v>0</v>
      </c>
    </row>
    <row r="325" spans="1:16" ht="27" hidden="1" customHeight="1">
      <c r="A325" s="71">
        <v>3</v>
      </c>
      <c r="B325" s="72">
        <v>3</v>
      </c>
      <c r="C325" s="72">
        <v>1</v>
      </c>
      <c r="D325" s="72">
        <v>7</v>
      </c>
      <c r="E325" s="72">
        <v>1</v>
      </c>
      <c r="F325" s="74">
        <v>1</v>
      </c>
      <c r="G325" s="73" t="s">
        <v>225</v>
      </c>
      <c r="H325" s="59">
        <v>296</v>
      </c>
      <c r="I325" s="123">
        <v>0</v>
      </c>
      <c r="J325" s="123">
        <v>0</v>
      </c>
      <c r="K325" s="123">
        <v>0</v>
      </c>
      <c r="L325" s="122">
        <v>0</v>
      </c>
    </row>
    <row r="326" spans="1:16" ht="27.75" hidden="1" customHeight="1">
      <c r="A326" s="71">
        <v>3</v>
      </c>
      <c r="B326" s="72">
        <v>3</v>
      </c>
      <c r="C326" s="72">
        <v>1</v>
      </c>
      <c r="D326" s="72">
        <v>7</v>
      </c>
      <c r="E326" s="72">
        <v>1</v>
      </c>
      <c r="F326" s="74">
        <v>2</v>
      </c>
      <c r="G326" s="73" t="s">
        <v>226</v>
      </c>
      <c r="H326" s="59">
        <v>297</v>
      </c>
      <c r="I326" s="79">
        <v>0</v>
      </c>
      <c r="J326" s="79">
        <v>0</v>
      </c>
      <c r="K326" s="79">
        <v>0</v>
      </c>
      <c r="L326" s="79">
        <v>0</v>
      </c>
    </row>
    <row r="327" spans="1:16" ht="38.25" hidden="1" customHeight="1">
      <c r="A327" s="71">
        <v>3</v>
      </c>
      <c r="B327" s="72">
        <v>3</v>
      </c>
      <c r="C327" s="72">
        <v>2</v>
      </c>
      <c r="D327" s="72"/>
      <c r="E327" s="72"/>
      <c r="F327" s="74"/>
      <c r="G327" s="73" t="s">
        <v>227</v>
      </c>
      <c r="H327" s="59">
        <v>298</v>
      </c>
      <c r="I327" s="60">
        <f>SUM(I328+I337+I341+I345+I349+I352+I355)</f>
        <v>0</v>
      </c>
      <c r="J327" s="132">
        <f>SUM(J328+J337+J341+J345+J349+J352+J355)</f>
        <v>0</v>
      </c>
      <c r="K327" s="61">
        <f>SUM(K328+K337+K341+K345+K349+K352+K355)</f>
        <v>0</v>
      </c>
      <c r="L327" s="61">
        <f>SUM(L328+L337+L341+L345+L349+L352+L355)</f>
        <v>0</v>
      </c>
    </row>
    <row r="328" spans="1:16" ht="15" hidden="1" customHeight="1">
      <c r="A328" s="71">
        <v>3</v>
      </c>
      <c r="B328" s="72">
        <v>3</v>
      </c>
      <c r="C328" s="72">
        <v>2</v>
      </c>
      <c r="D328" s="72">
        <v>1</v>
      </c>
      <c r="E328" s="72"/>
      <c r="F328" s="74"/>
      <c r="G328" s="73" t="s">
        <v>174</v>
      </c>
      <c r="H328" s="59">
        <v>299</v>
      </c>
      <c r="I328" s="60">
        <f>I329</f>
        <v>0</v>
      </c>
      <c r="J328" s="132">
        <f>J329</f>
        <v>0</v>
      </c>
      <c r="K328" s="61">
        <f>K329</f>
        <v>0</v>
      </c>
      <c r="L328" s="61">
        <f>L329</f>
        <v>0</v>
      </c>
    </row>
    <row r="329" spans="1:16" hidden="1">
      <c r="A329" s="76">
        <v>3</v>
      </c>
      <c r="B329" s="71">
        <v>3</v>
      </c>
      <c r="C329" s="72">
        <v>2</v>
      </c>
      <c r="D329" s="73">
        <v>1</v>
      </c>
      <c r="E329" s="71">
        <v>1</v>
      </c>
      <c r="F329" s="74"/>
      <c r="G329" s="73" t="s">
        <v>174</v>
      </c>
      <c r="H329" s="59">
        <v>300</v>
      </c>
      <c r="I329" s="60">
        <f>SUM(I330:I330)</f>
        <v>0</v>
      </c>
      <c r="J329" s="60">
        <f>SUM(J330:J330)</f>
        <v>0</v>
      </c>
      <c r="K329" s="60">
        <f>SUM(K330:K330)</f>
        <v>0</v>
      </c>
      <c r="L329" s="60">
        <f>SUM(L330:L330)</f>
        <v>0</v>
      </c>
      <c r="M329" s="134"/>
      <c r="N329" s="134"/>
      <c r="O329" s="134"/>
      <c r="P329" s="134"/>
    </row>
    <row r="330" spans="1:16" ht="13.5" hidden="1" customHeight="1">
      <c r="A330" s="76">
        <v>3</v>
      </c>
      <c r="B330" s="71">
        <v>3</v>
      </c>
      <c r="C330" s="72">
        <v>2</v>
      </c>
      <c r="D330" s="73">
        <v>1</v>
      </c>
      <c r="E330" s="71">
        <v>1</v>
      </c>
      <c r="F330" s="74">
        <v>1</v>
      </c>
      <c r="G330" s="73" t="s">
        <v>175</v>
      </c>
      <c r="H330" s="59">
        <v>301</v>
      </c>
      <c r="I330" s="123">
        <v>0</v>
      </c>
      <c r="J330" s="123">
        <v>0</v>
      </c>
      <c r="K330" s="123">
        <v>0</v>
      </c>
      <c r="L330" s="122">
        <v>0</v>
      </c>
    </row>
    <row r="331" spans="1:16" hidden="1">
      <c r="A331" s="76">
        <v>3</v>
      </c>
      <c r="B331" s="71">
        <v>3</v>
      </c>
      <c r="C331" s="72">
        <v>2</v>
      </c>
      <c r="D331" s="73">
        <v>1</v>
      </c>
      <c r="E331" s="71">
        <v>2</v>
      </c>
      <c r="F331" s="74"/>
      <c r="G331" s="96" t="s">
        <v>198</v>
      </c>
      <c r="H331" s="59">
        <v>302</v>
      </c>
      <c r="I331" s="60">
        <f>SUM(I332:I333)</f>
        <v>0</v>
      </c>
      <c r="J331" s="60">
        <f>SUM(J332:J333)</f>
        <v>0</v>
      </c>
      <c r="K331" s="60">
        <f>SUM(K332:K333)</f>
        <v>0</v>
      </c>
      <c r="L331" s="60">
        <f>SUM(L332:L333)</f>
        <v>0</v>
      </c>
    </row>
    <row r="332" spans="1:16" hidden="1">
      <c r="A332" s="76">
        <v>3</v>
      </c>
      <c r="B332" s="71">
        <v>3</v>
      </c>
      <c r="C332" s="72">
        <v>2</v>
      </c>
      <c r="D332" s="73">
        <v>1</v>
      </c>
      <c r="E332" s="71">
        <v>2</v>
      </c>
      <c r="F332" s="74">
        <v>1</v>
      </c>
      <c r="G332" s="96" t="s">
        <v>177</v>
      </c>
      <c r="H332" s="59">
        <v>303</v>
      </c>
      <c r="I332" s="123">
        <v>0</v>
      </c>
      <c r="J332" s="123">
        <v>0</v>
      </c>
      <c r="K332" s="123">
        <v>0</v>
      </c>
      <c r="L332" s="122">
        <v>0</v>
      </c>
    </row>
    <row r="333" spans="1:16" hidden="1">
      <c r="A333" s="76">
        <v>3</v>
      </c>
      <c r="B333" s="71">
        <v>3</v>
      </c>
      <c r="C333" s="72">
        <v>2</v>
      </c>
      <c r="D333" s="73">
        <v>1</v>
      </c>
      <c r="E333" s="71">
        <v>2</v>
      </c>
      <c r="F333" s="74">
        <v>2</v>
      </c>
      <c r="G333" s="96" t="s">
        <v>178</v>
      </c>
      <c r="H333" s="59">
        <v>304</v>
      </c>
      <c r="I333" s="79">
        <v>0</v>
      </c>
      <c r="J333" s="79">
        <v>0</v>
      </c>
      <c r="K333" s="79">
        <v>0</v>
      </c>
      <c r="L333" s="79">
        <v>0</v>
      </c>
    </row>
    <row r="334" spans="1:16" hidden="1">
      <c r="A334" s="76">
        <v>3</v>
      </c>
      <c r="B334" s="71">
        <v>3</v>
      </c>
      <c r="C334" s="72">
        <v>2</v>
      </c>
      <c r="D334" s="73">
        <v>1</v>
      </c>
      <c r="E334" s="71">
        <v>3</v>
      </c>
      <c r="F334" s="74"/>
      <c r="G334" s="96" t="s">
        <v>179</v>
      </c>
      <c r="H334" s="59">
        <v>305</v>
      </c>
      <c r="I334" s="60">
        <f>SUM(I335:I336)</f>
        <v>0</v>
      </c>
      <c r="J334" s="60">
        <f>SUM(J335:J336)</f>
        <v>0</v>
      </c>
      <c r="K334" s="60">
        <f>SUM(K335:K336)</f>
        <v>0</v>
      </c>
      <c r="L334" s="60">
        <f>SUM(L335:L336)</f>
        <v>0</v>
      </c>
    </row>
    <row r="335" spans="1:16" hidden="1">
      <c r="A335" s="76">
        <v>3</v>
      </c>
      <c r="B335" s="71">
        <v>3</v>
      </c>
      <c r="C335" s="72">
        <v>2</v>
      </c>
      <c r="D335" s="73">
        <v>1</v>
      </c>
      <c r="E335" s="71">
        <v>3</v>
      </c>
      <c r="F335" s="74">
        <v>1</v>
      </c>
      <c r="G335" s="96" t="s">
        <v>180</v>
      </c>
      <c r="H335" s="59">
        <v>306</v>
      </c>
      <c r="I335" s="79">
        <v>0</v>
      </c>
      <c r="J335" s="79">
        <v>0</v>
      </c>
      <c r="K335" s="79">
        <v>0</v>
      </c>
      <c r="L335" s="79">
        <v>0</v>
      </c>
    </row>
    <row r="336" spans="1:16" hidden="1">
      <c r="A336" s="76">
        <v>3</v>
      </c>
      <c r="B336" s="71">
        <v>3</v>
      </c>
      <c r="C336" s="72">
        <v>2</v>
      </c>
      <c r="D336" s="73">
        <v>1</v>
      </c>
      <c r="E336" s="71">
        <v>3</v>
      </c>
      <c r="F336" s="74">
        <v>2</v>
      </c>
      <c r="G336" s="96" t="s">
        <v>199</v>
      </c>
      <c r="H336" s="59">
        <v>307</v>
      </c>
      <c r="I336" s="97">
        <v>0</v>
      </c>
      <c r="J336" s="135">
        <v>0</v>
      </c>
      <c r="K336" s="97">
        <v>0</v>
      </c>
      <c r="L336" s="97">
        <v>0</v>
      </c>
    </row>
    <row r="337" spans="1:12" hidden="1">
      <c r="A337" s="84">
        <v>3</v>
      </c>
      <c r="B337" s="84">
        <v>3</v>
      </c>
      <c r="C337" s="93">
        <v>2</v>
      </c>
      <c r="D337" s="96">
        <v>2</v>
      </c>
      <c r="E337" s="93"/>
      <c r="F337" s="95"/>
      <c r="G337" s="96" t="s">
        <v>213</v>
      </c>
      <c r="H337" s="59">
        <v>308</v>
      </c>
      <c r="I337" s="89">
        <f>I338</f>
        <v>0</v>
      </c>
      <c r="J337" s="136">
        <f>J338</f>
        <v>0</v>
      </c>
      <c r="K337" s="90">
        <f>K338</f>
        <v>0</v>
      </c>
      <c r="L337" s="90">
        <f>L338</f>
        <v>0</v>
      </c>
    </row>
    <row r="338" spans="1:12" hidden="1">
      <c r="A338" s="76">
        <v>3</v>
      </c>
      <c r="B338" s="76">
        <v>3</v>
      </c>
      <c r="C338" s="71">
        <v>2</v>
      </c>
      <c r="D338" s="73">
        <v>2</v>
      </c>
      <c r="E338" s="71">
        <v>1</v>
      </c>
      <c r="F338" s="74"/>
      <c r="G338" s="96" t="s">
        <v>213</v>
      </c>
      <c r="H338" s="59">
        <v>309</v>
      </c>
      <c r="I338" s="60">
        <f>SUM(I339:I340)</f>
        <v>0</v>
      </c>
      <c r="J338" s="102">
        <f>SUM(J339:J340)</f>
        <v>0</v>
      </c>
      <c r="K338" s="61">
        <f>SUM(K339:K340)</f>
        <v>0</v>
      </c>
      <c r="L338" s="61">
        <f>SUM(L339:L340)</f>
        <v>0</v>
      </c>
    </row>
    <row r="339" spans="1:12" hidden="1">
      <c r="A339" s="76">
        <v>3</v>
      </c>
      <c r="B339" s="76">
        <v>3</v>
      </c>
      <c r="C339" s="71">
        <v>2</v>
      </c>
      <c r="D339" s="73">
        <v>2</v>
      </c>
      <c r="E339" s="76">
        <v>1</v>
      </c>
      <c r="F339" s="107">
        <v>1</v>
      </c>
      <c r="G339" s="73" t="s">
        <v>214</v>
      </c>
      <c r="H339" s="59">
        <v>310</v>
      </c>
      <c r="I339" s="79">
        <v>0</v>
      </c>
      <c r="J339" s="79">
        <v>0</v>
      </c>
      <c r="K339" s="79">
        <v>0</v>
      </c>
      <c r="L339" s="79">
        <v>0</v>
      </c>
    </row>
    <row r="340" spans="1:12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15">
        <v>2</v>
      </c>
      <c r="G340" s="87" t="s">
        <v>215</v>
      </c>
      <c r="H340" s="59">
        <v>311</v>
      </c>
      <c r="I340" s="79">
        <v>0</v>
      </c>
      <c r="J340" s="79">
        <v>0</v>
      </c>
      <c r="K340" s="79">
        <v>0</v>
      </c>
      <c r="L340" s="79">
        <v>0</v>
      </c>
    </row>
    <row r="341" spans="1:12" ht="23.25" hidden="1" customHeight="1">
      <c r="A341" s="76">
        <v>3</v>
      </c>
      <c r="B341" s="76">
        <v>3</v>
      </c>
      <c r="C341" s="71">
        <v>2</v>
      </c>
      <c r="D341" s="72">
        <v>3</v>
      </c>
      <c r="E341" s="73"/>
      <c r="F341" s="107"/>
      <c r="G341" s="73" t="s">
        <v>216</v>
      </c>
      <c r="H341" s="59">
        <v>312</v>
      </c>
      <c r="I341" s="60">
        <f>I342</f>
        <v>0</v>
      </c>
      <c r="J341" s="102">
        <f>J342</f>
        <v>0</v>
      </c>
      <c r="K341" s="61">
        <f>K342</f>
        <v>0</v>
      </c>
      <c r="L341" s="61">
        <f>L342</f>
        <v>0</v>
      </c>
    </row>
    <row r="342" spans="1:12" ht="13.5" hidden="1" customHeight="1">
      <c r="A342" s="76">
        <v>3</v>
      </c>
      <c r="B342" s="76">
        <v>3</v>
      </c>
      <c r="C342" s="71">
        <v>2</v>
      </c>
      <c r="D342" s="72">
        <v>3</v>
      </c>
      <c r="E342" s="73">
        <v>1</v>
      </c>
      <c r="F342" s="107"/>
      <c r="G342" s="73" t="s">
        <v>216</v>
      </c>
      <c r="H342" s="59">
        <v>313</v>
      </c>
      <c r="I342" s="60">
        <f>I343+I344</f>
        <v>0</v>
      </c>
      <c r="J342" s="60">
        <f>J343+J344</f>
        <v>0</v>
      </c>
      <c r="K342" s="60">
        <f>K343+K344</f>
        <v>0</v>
      </c>
      <c r="L342" s="60">
        <f>L343+L344</f>
        <v>0</v>
      </c>
    </row>
    <row r="343" spans="1:12" ht="28.5" hidden="1" customHeight="1">
      <c r="A343" s="76">
        <v>3</v>
      </c>
      <c r="B343" s="76">
        <v>3</v>
      </c>
      <c r="C343" s="71">
        <v>2</v>
      </c>
      <c r="D343" s="72">
        <v>3</v>
      </c>
      <c r="E343" s="73">
        <v>1</v>
      </c>
      <c r="F343" s="107">
        <v>1</v>
      </c>
      <c r="G343" s="73" t="s">
        <v>217</v>
      </c>
      <c r="H343" s="59">
        <v>314</v>
      </c>
      <c r="I343" s="123">
        <v>0</v>
      </c>
      <c r="J343" s="123">
        <v>0</v>
      </c>
      <c r="K343" s="123">
        <v>0</v>
      </c>
      <c r="L343" s="122">
        <v>0</v>
      </c>
    </row>
    <row r="344" spans="1:12" ht="27.75" hidden="1" customHeight="1">
      <c r="A344" s="76">
        <v>3</v>
      </c>
      <c r="B344" s="76">
        <v>3</v>
      </c>
      <c r="C344" s="71">
        <v>2</v>
      </c>
      <c r="D344" s="72">
        <v>3</v>
      </c>
      <c r="E344" s="73">
        <v>1</v>
      </c>
      <c r="F344" s="107">
        <v>2</v>
      </c>
      <c r="G344" s="73" t="s">
        <v>218</v>
      </c>
      <c r="H344" s="59">
        <v>315</v>
      </c>
      <c r="I344" s="79">
        <v>0</v>
      </c>
      <c r="J344" s="79">
        <v>0</v>
      </c>
      <c r="K344" s="79">
        <v>0</v>
      </c>
      <c r="L344" s="79">
        <v>0</v>
      </c>
    </row>
    <row r="345" spans="1:12" hidden="1">
      <c r="A345" s="76">
        <v>3</v>
      </c>
      <c r="B345" s="76">
        <v>3</v>
      </c>
      <c r="C345" s="71">
        <v>2</v>
      </c>
      <c r="D345" s="72">
        <v>4</v>
      </c>
      <c r="E345" s="72"/>
      <c r="F345" s="74"/>
      <c r="G345" s="73" t="s">
        <v>219</v>
      </c>
      <c r="H345" s="59">
        <v>316</v>
      </c>
      <c r="I345" s="60">
        <f>I346</f>
        <v>0</v>
      </c>
      <c r="J345" s="102">
        <f>J346</f>
        <v>0</v>
      </c>
      <c r="K345" s="61">
        <f>K346</f>
        <v>0</v>
      </c>
      <c r="L345" s="61">
        <f>L346</f>
        <v>0</v>
      </c>
    </row>
    <row r="346" spans="1:12" hidden="1">
      <c r="A346" s="92">
        <v>3</v>
      </c>
      <c r="B346" s="92">
        <v>3</v>
      </c>
      <c r="C346" s="66">
        <v>2</v>
      </c>
      <c r="D346" s="64">
        <v>4</v>
      </c>
      <c r="E346" s="64">
        <v>1</v>
      </c>
      <c r="F346" s="67"/>
      <c r="G346" s="73" t="s">
        <v>219</v>
      </c>
      <c r="H346" s="59">
        <v>317</v>
      </c>
      <c r="I346" s="82">
        <f>SUM(I347:I348)</f>
        <v>0</v>
      </c>
      <c r="J346" s="104">
        <f>SUM(J347:J348)</f>
        <v>0</v>
      </c>
      <c r="K346" s="83">
        <f>SUM(K347:K348)</f>
        <v>0</v>
      </c>
      <c r="L346" s="83">
        <f>SUM(L347:L348)</f>
        <v>0</v>
      </c>
    </row>
    <row r="347" spans="1:12" ht="15.75" hidden="1" customHeight="1">
      <c r="A347" s="76">
        <v>3</v>
      </c>
      <c r="B347" s="76">
        <v>3</v>
      </c>
      <c r="C347" s="71">
        <v>2</v>
      </c>
      <c r="D347" s="72">
        <v>4</v>
      </c>
      <c r="E347" s="72">
        <v>1</v>
      </c>
      <c r="F347" s="74">
        <v>1</v>
      </c>
      <c r="G347" s="73" t="s">
        <v>220</v>
      </c>
      <c r="H347" s="59">
        <v>318</v>
      </c>
      <c r="I347" s="79">
        <v>0</v>
      </c>
      <c r="J347" s="79">
        <v>0</v>
      </c>
      <c r="K347" s="79">
        <v>0</v>
      </c>
      <c r="L347" s="79">
        <v>0</v>
      </c>
    </row>
    <row r="348" spans="1:12" hidden="1">
      <c r="A348" s="76">
        <v>3</v>
      </c>
      <c r="B348" s="76">
        <v>3</v>
      </c>
      <c r="C348" s="71">
        <v>2</v>
      </c>
      <c r="D348" s="72">
        <v>4</v>
      </c>
      <c r="E348" s="72">
        <v>1</v>
      </c>
      <c r="F348" s="74">
        <v>2</v>
      </c>
      <c r="G348" s="73" t="s">
        <v>228</v>
      </c>
      <c r="H348" s="59">
        <v>319</v>
      </c>
      <c r="I348" s="79">
        <v>0</v>
      </c>
      <c r="J348" s="79">
        <v>0</v>
      </c>
      <c r="K348" s="79">
        <v>0</v>
      </c>
      <c r="L348" s="79">
        <v>0</v>
      </c>
    </row>
    <row r="349" spans="1:12" hidden="1">
      <c r="A349" s="76">
        <v>3</v>
      </c>
      <c r="B349" s="76">
        <v>3</v>
      </c>
      <c r="C349" s="71">
        <v>2</v>
      </c>
      <c r="D349" s="72">
        <v>5</v>
      </c>
      <c r="E349" s="72"/>
      <c r="F349" s="74"/>
      <c r="G349" s="73" t="s">
        <v>222</v>
      </c>
      <c r="H349" s="59">
        <v>320</v>
      </c>
      <c r="I349" s="60">
        <f t="shared" ref="I349:L350" si="30">I350</f>
        <v>0</v>
      </c>
      <c r="J349" s="102">
        <f t="shared" si="30"/>
        <v>0</v>
      </c>
      <c r="K349" s="61">
        <f t="shared" si="30"/>
        <v>0</v>
      </c>
      <c r="L349" s="61">
        <f t="shared" si="30"/>
        <v>0</v>
      </c>
    </row>
    <row r="350" spans="1:12" hidden="1">
      <c r="A350" s="92">
        <v>3</v>
      </c>
      <c r="B350" s="92">
        <v>3</v>
      </c>
      <c r="C350" s="66">
        <v>2</v>
      </c>
      <c r="D350" s="64">
        <v>5</v>
      </c>
      <c r="E350" s="64">
        <v>1</v>
      </c>
      <c r="F350" s="67"/>
      <c r="G350" s="73" t="s">
        <v>222</v>
      </c>
      <c r="H350" s="59">
        <v>321</v>
      </c>
      <c r="I350" s="82">
        <f t="shared" si="30"/>
        <v>0</v>
      </c>
      <c r="J350" s="104">
        <f t="shared" si="30"/>
        <v>0</v>
      </c>
      <c r="K350" s="83">
        <f t="shared" si="30"/>
        <v>0</v>
      </c>
      <c r="L350" s="83">
        <f t="shared" si="30"/>
        <v>0</v>
      </c>
    </row>
    <row r="351" spans="1:12" hidden="1">
      <c r="A351" s="76">
        <v>3</v>
      </c>
      <c r="B351" s="76">
        <v>3</v>
      </c>
      <c r="C351" s="71">
        <v>2</v>
      </c>
      <c r="D351" s="72">
        <v>5</v>
      </c>
      <c r="E351" s="72">
        <v>1</v>
      </c>
      <c r="F351" s="74">
        <v>1</v>
      </c>
      <c r="G351" s="73" t="s">
        <v>222</v>
      </c>
      <c r="H351" s="59">
        <v>322</v>
      </c>
      <c r="I351" s="123">
        <v>0</v>
      </c>
      <c r="J351" s="123">
        <v>0</v>
      </c>
      <c r="K351" s="123">
        <v>0</v>
      </c>
      <c r="L351" s="122">
        <v>0</v>
      </c>
    </row>
    <row r="352" spans="1:12" ht="16.5" hidden="1" customHeight="1">
      <c r="A352" s="76">
        <v>3</v>
      </c>
      <c r="B352" s="76">
        <v>3</v>
      </c>
      <c r="C352" s="71">
        <v>2</v>
      </c>
      <c r="D352" s="72">
        <v>6</v>
      </c>
      <c r="E352" s="72"/>
      <c r="F352" s="74"/>
      <c r="G352" s="73" t="s">
        <v>192</v>
      </c>
      <c r="H352" s="59">
        <v>323</v>
      </c>
      <c r="I352" s="60">
        <f t="shared" ref="I352:L353" si="31">I353</f>
        <v>0</v>
      </c>
      <c r="J352" s="102">
        <f t="shared" si="31"/>
        <v>0</v>
      </c>
      <c r="K352" s="61">
        <f t="shared" si="31"/>
        <v>0</v>
      </c>
      <c r="L352" s="61">
        <f t="shared" si="31"/>
        <v>0</v>
      </c>
    </row>
    <row r="353" spans="1:12" ht="15" hidden="1" customHeight="1">
      <c r="A353" s="76">
        <v>3</v>
      </c>
      <c r="B353" s="76">
        <v>3</v>
      </c>
      <c r="C353" s="71">
        <v>2</v>
      </c>
      <c r="D353" s="72">
        <v>6</v>
      </c>
      <c r="E353" s="72">
        <v>1</v>
      </c>
      <c r="F353" s="74"/>
      <c r="G353" s="73" t="s">
        <v>192</v>
      </c>
      <c r="H353" s="59">
        <v>324</v>
      </c>
      <c r="I353" s="60">
        <f t="shared" si="31"/>
        <v>0</v>
      </c>
      <c r="J353" s="102">
        <f t="shared" si="31"/>
        <v>0</v>
      </c>
      <c r="K353" s="61">
        <f t="shared" si="31"/>
        <v>0</v>
      </c>
      <c r="L353" s="61">
        <f t="shared" si="31"/>
        <v>0</v>
      </c>
    </row>
    <row r="354" spans="1:12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192</v>
      </c>
      <c r="H354" s="59">
        <v>325</v>
      </c>
      <c r="I354" s="123">
        <v>0</v>
      </c>
      <c r="J354" s="123">
        <v>0</v>
      </c>
      <c r="K354" s="123">
        <v>0</v>
      </c>
      <c r="L354" s="122">
        <v>0</v>
      </c>
    </row>
    <row r="355" spans="1:12" ht="15" hidden="1" customHeight="1">
      <c r="A355" s="76">
        <v>3</v>
      </c>
      <c r="B355" s="76">
        <v>3</v>
      </c>
      <c r="C355" s="71">
        <v>2</v>
      </c>
      <c r="D355" s="72">
        <v>7</v>
      </c>
      <c r="E355" s="72"/>
      <c r="F355" s="74"/>
      <c r="G355" s="73" t="s">
        <v>224</v>
      </c>
      <c r="H355" s="59">
        <v>326</v>
      </c>
      <c r="I355" s="60">
        <f>I356</f>
        <v>0</v>
      </c>
      <c r="J355" s="102">
        <f>J356</f>
        <v>0</v>
      </c>
      <c r="K355" s="61">
        <f>K356</f>
        <v>0</v>
      </c>
      <c r="L355" s="61">
        <f>L356</f>
        <v>0</v>
      </c>
    </row>
    <row r="356" spans="1:12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3" t="s">
        <v>224</v>
      </c>
      <c r="H356" s="59">
        <v>327</v>
      </c>
      <c r="I356" s="60">
        <f>SUM(I357:I358)</f>
        <v>0</v>
      </c>
      <c r="J356" s="60">
        <f>SUM(J357:J358)</f>
        <v>0</v>
      </c>
      <c r="K356" s="60">
        <f>SUM(K357:K358)</f>
        <v>0</v>
      </c>
      <c r="L356" s="60">
        <f>SUM(L357:L358)</f>
        <v>0</v>
      </c>
    </row>
    <row r="357" spans="1:12" ht="27" hidden="1" customHeight="1">
      <c r="A357" s="76">
        <v>3</v>
      </c>
      <c r="B357" s="76">
        <v>3</v>
      </c>
      <c r="C357" s="71">
        <v>2</v>
      </c>
      <c r="D357" s="72">
        <v>7</v>
      </c>
      <c r="E357" s="72">
        <v>1</v>
      </c>
      <c r="F357" s="74">
        <v>1</v>
      </c>
      <c r="G357" s="73" t="s">
        <v>225</v>
      </c>
      <c r="H357" s="59">
        <v>328</v>
      </c>
      <c r="I357" s="123">
        <v>0</v>
      </c>
      <c r="J357" s="123">
        <v>0</v>
      </c>
      <c r="K357" s="123">
        <v>0</v>
      </c>
      <c r="L357" s="122">
        <v>0</v>
      </c>
    </row>
    <row r="358" spans="1:12" ht="30" hidden="1" customHeight="1">
      <c r="A358" s="76">
        <v>3</v>
      </c>
      <c r="B358" s="76">
        <v>3</v>
      </c>
      <c r="C358" s="71">
        <v>2</v>
      </c>
      <c r="D358" s="72">
        <v>7</v>
      </c>
      <c r="E358" s="72">
        <v>1</v>
      </c>
      <c r="F358" s="74">
        <v>2</v>
      </c>
      <c r="G358" s="73" t="s">
        <v>226</v>
      </c>
      <c r="H358" s="59">
        <v>329</v>
      </c>
      <c r="I358" s="79">
        <v>0</v>
      </c>
      <c r="J358" s="79">
        <v>0</v>
      </c>
      <c r="K358" s="79">
        <v>0</v>
      </c>
      <c r="L358" s="79">
        <v>0</v>
      </c>
    </row>
    <row r="359" spans="1:12" ht="18.75" customHeight="1">
      <c r="A359" s="35"/>
      <c r="B359" s="35"/>
      <c r="C359" s="36"/>
      <c r="D359" s="137"/>
      <c r="E359" s="138"/>
      <c r="F359" s="139"/>
      <c r="G359" s="140" t="s">
        <v>229</v>
      </c>
      <c r="H359" s="59">
        <v>330</v>
      </c>
      <c r="I359" s="112">
        <f>SUM(I30+I176)</f>
        <v>72900</v>
      </c>
      <c r="J359" s="112">
        <f>SUM(J30+J176)</f>
        <v>37300</v>
      </c>
      <c r="K359" s="112">
        <f>SUM(K30+K176)</f>
        <v>25394.49</v>
      </c>
      <c r="L359" s="112">
        <f>SUM(L30+L176)</f>
        <v>25394.49</v>
      </c>
    </row>
    <row r="360" spans="1:12" ht="18.75" customHeight="1">
      <c r="G360" s="62"/>
      <c r="H360" s="59"/>
      <c r="I360" s="141"/>
      <c r="J360" s="142"/>
      <c r="K360" s="142"/>
      <c r="L360" s="142"/>
    </row>
    <row r="361" spans="1:12" ht="18.75" customHeight="1">
      <c r="D361" s="31"/>
      <c r="E361" s="31"/>
      <c r="F361" s="44"/>
      <c r="G361" s="31" t="s">
        <v>230</v>
      </c>
      <c r="H361" s="143"/>
      <c r="I361" s="144"/>
      <c r="J361" s="142"/>
      <c r="K361" s="31" t="s">
        <v>231</v>
      </c>
      <c r="L361" s="144"/>
    </row>
    <row r="362" spans="1:12" ht="18.75" customHeight="1">
      <c r="A362" s="145"/>
      <c r="B362" s="145"/>
      <c r="C362" s="145"/>
      <c r="D362" s="146" t="s">
        <v>232</v>
      </c>
      <c r="E362" s="29"/>
      <c r="F362" s="29"/>
      <c r="G362" s="143"/>
      <c r="H362" s="143"/>
      <c r="I362" s="148" t="s">
        <v>233</v>
      </c>
      <c r="K362" s="445" t="s">
        <v>234</v>
      </c>
      <c r="L362" s="445"/>
    </row>
    <row r="363" spans="1:12" ht="15.75" customHeight="1">
      <c r="I363" s="149"/>
      <c r="K363" s="149"/>
      <c r="L363" s="149"/>
    </row>
    <row r="364" spans="1:12" ht="15.75" customHeight="1">
      <c r="D364" s="31"/>
      <c r="E364" s="31"/>
      <c r="F364" s="44"/>
      <c r="G364" s="31" t="s">
        <v>235</v>
      </c>
      <c r="I364" s="149"/>
      <c r="K364" s="31" t="s">
        <v>236</v>
      </c>
      <c r="L364" s="150"/>
    </row>
    <row r="365" spans="1:12" ht="26.25" customHeight="1">
      <c r="D365" s="446" t="s">
        <v>237</v>
      </c>
      <c r="E365" s="447"/>
      <c r="F365" s="447"/>
      <c r="G365" s="447"/>
      <c r="H365" s="151"/>
      <c r="I365" s="152" t="s">
        <v>233</v>
      </c>
      <c r="K365" s="445" t="s">
        <v>234</v>
      </c>
      <c r="L365" s="445"/>
    </row>
  </sheetData>
  <mergeCells count="22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6061-7061-4FC1-8B00-48CF4587A1FB}">
  <dimension ref="A1:AJ365"/>
  <sheetViews>
    <sheetView topLeftCell="A4" workbookViewId="0">
      <selection activeCell="G27" sqref="G27:G28"/>
    </sheetView>
  </sheetViews>
  <sheetFormatPr defaultRowHeight="15"/>
  <cols>
    <col min="1" max="4" width="2" style="156" customWidth="1"/>
    <col min="5" max="5" width="2.140625" style="156" customWidth="1"/>
    <col min="6" max="6" width="3.5703125" style="154" customWidth="1"/>
    <col min="7" max="7" width="34.28515625" style="156" customWidth="1"/>
    <col min="8" max="8" width="4.7109375" style="156" customWidth="1"/>
    <col min="9" max="9" width="9" style="156" customWidth="1"/>
    <col min="10" max="10" width="11.7109375" style="156" customWidth="1"/>
    <col min="11" max="11" width="12.42578125" style="156" customWidth="1"/>
    <col min="12" max="12" width="10.140625" style="156" customWidth="1"/>
    <col min="13" max="13" width="0.140625" style="156" hidden="1" customWidth="1"/>
    <col min="14" max="14" width="6.140625" style="156" hidden="1" customWidth="1"/>
    <col min="15" max="15" width="8.85546875" style="156" hidden="1" customWidth="1"/>
    <col min="16" max="16" width="9.140625" style="156" hidden="1" customWidth="1"/>
    <col min="17" max="17" width="11.28515625" style="156" customWidth="1"/>
    <col min="18" max="18" width="34.42578125" style="156" customWidth="1"/>
    <col min="19" max="19" width="9.140625" style="156"/>
    <col min="20" max="16384" width="9.140625" style="157"/>
  </cols>
  <sheetData>
    <row r="1" spans="1:36" ht="15" customHeight="1">
      <c r="G1" s="3"/>
      <c r="H1" s="4"/>
      <c r="I1" s="5"/>
      <c r="J1" s="155" t="s">
        <v>0</v>
      </c>
      <c r="K1" s="155"/>
      <c r="L1" s="155"/>
      <c r="M1" s="7"/>
      <c r="N1" s="155"/>
      <c r="O1" s="155"/>
      <c r="P1" s="155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</row>
    <row r="2" spans="1:36" ht="14.25" customHeight="1">
      <c r="H2" s="4"/>
      <c r="I2" s="157"/>
      <c r="J2" s="155" t="s">
        <v>1</v>
      </c>
      <c r="K2" s="155"/>
      <c r="L2" s="155"/>
      <c r="M2" s="7"/>
      <c r="N2" s="155"/>
      <c r="O2" s="155"/>
      <c r="P2" s="155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36" ht="13.5" customHeight="1">
      <c r="H3" s="8"/>
      <c r="I3" s="4"/>
      <c r="J3" s="155" t="s">
        <v>2</v>
      </c>
      <c r="K3" s="155"/>
      <c r="L3" s="155"/>
      <c r="M3" s="7"/>
      <c r="N3" s="155"/>
      <c r="O3" s="155"/>
      <c r="P3" s="155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</row>
    <row r="4" spans="1:36" ht="14.25" customHeight="1">
      <c r="G4" s="9" t="s">
        <v>3</v>
      </c>
      <c r="H4" s="4"/>
      <c r="I4" s="157"/>
      <c r="J4" s="155" t="s">
        <v>4</v>
      </c>
      <c r="K4" s="155"/>
      <c r="L4" s="155"/>
      <c r="M4" s="7"/>
      <c r="N4" s="10"/>
      <c r="O4" s="10"/>
      <c r="P4" s="155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</row>
    <row r="5" spans="1:36" ht="12" customHeight="1">
      <c r="H5" s="11"/>
      <c r="I5" s="157"/>
      <c r="J5" s="155" t="s">
        <v>5</v>
      </c>
      <c r="K5" s="155"/>
      <c r="L5" s="155"/>
      <c r="M5" s="7"/>
      <c r="N5" s="155"/>
      <c r="O5" s="155"/>
      <c r="P5" s="155"/>
      <c r="Q5" s="155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</row>
    <row r="6" spans="1:36" ht="25.5" customHeight="1">
      <c r="G6" s="12" t="s">
        <v>6</v>
      </c>
      <c r="H6" s="155"/>
      <c r="I6" s="155"/>
      <c r="J6" s="13"/>
      <c r="K6" s="13"/>
      <c r="L6" s="14"/>
      <c r="M6" s="7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6" ht="18.75" customHeight="1">
      <c r="A7" s="431" t="s">
        <v>7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7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1:36" ht="14.25" customHeight="1">
      <c r="A8" s="159"/>
      <c r="B8" s="160"/>
      <c r="C8" s="160"/>
      <c r="D8" s="160"/>
      <c r="E8" s="160"/>
      <c r="F8" s="160"/>
      <c r="G8" s="433" t="s">
        <v>8</v>
      </c>
      <c r="H8" s="433"/>
      <c r="I8" s="433"/>
      <c r="J8" s="433"/>
      <c r="K8" s="433"/>
      <c r="L8" s="160"/>
      <c r="M8" s="7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1:36" ht="16.5" customHeight="1">
      <c r="A9" s="434" t="s">
        <v>9</v>
      </c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7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1:36" ht="15.75" customHeight="1">
      <c r="G10" s="435" t="s">
        <v>10</v>
      </c>
      <c r="H10" s="435"/>
      <c r="I10" s="435"/>
      <c r="J10" s="435"/>
      <c r="K10" s="435"/>
      <c r="M10" s="7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1:36" ht="12" customHeight="1">
      <c r="G11" s="436" t="s">
        <v>11</v>
      </c>
      <c r="H11" s="436"/>
      <c r="I11" s="436"/>
      <c r="J11" s="436"/>
      <c r="K11" s="43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</row>
    <row r="12" spans="1:36" ht="9" customHeight="1"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</row>
    <row r="13" spans="1:36" ht="12" customHeight="1">
      <c r="B13" s="434" t="s">
        <v>12</v>
      </c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</row>
    <row r="14" spans="1:36" ht="12" customHeight="1"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</row>
    <row r="15" spans="1:36" ht="12.75" customHeight="1">
      <c r="G15" s="435" t="s">
        <v>518</v>
      </c>
      <c r="H15" s="435"/>
      <c r="I15" s="435"/>
      <c r="J15" s="435"/>
      <c r="K15" s="435"/>
    </row>
    <row r="16" spans="1:36" ht="11.25" customHeight="1">
      <c r="G16" s="437" t="s">
        <v>13</v>
      </c>
      <c r="H16" s="437"/>
      <c r="I16" s="437"/>
      <c r="J16" s="437"/>
      <c r="K16" s="437"/>
    </row>
    <row r="17" spans="1:17" ht="15" customHeight="1">
      <c r="B17" s="157"/>
      <c r="C17" s="157"/>
      <c r="D17" s="157"/>
      <c r="E17" s="438" t="s">
        <v>14</v>
      </c>
      <c r="F17" s="438"/>
      <c r="G17" s="438"/>
      <c r="H17" s="438"/>
      <c r="I17" s="438"/>
      <c r="J17" s="438"/>
      <c r="K17" s="438"/>
      <c r="L17" s="157"/>
    </row>
    <row r="18" spans="1:17" ht="12" customHeight="1">
      <c r="A18" s="439" t="s">
        <v>15</v>
      </c>
      <c r="B18" s="439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19"/>
    </row>
    <row r="19" spans="1:17" ht="12" customHeight="1">
      <c r="F19" s="156"/>
      <c r="J19" s="20"/>
      <c r="K19" s="21"/>
      <c r="L19" s="22" t="s">
        <v>16</v>
      </c>
      <c r="M19" s="19"/>
    </row>
    <row r="20" spans="1:17" ht="11.25" customHeight="1">
      <c r="F20" s="156"/>
      <c r="J20" s="23" t="s">
        <v>17</v>
      </c>
      <c r="K20" s="8"/>
      <c r="L20" s="24">
        <v>188773688</v>
      </c>
      <c r="M20" s="19"/>
    </row>
    <row r="21" spans="1:17" ht="12" customHeight="1">
      <c r="E21" s="155"/>
      <c r="F21" s="161"/>
      <c r="I21" s="26"/>
      <c r="J21" s="26"/>
      <c r="K21" s="27" t="s">
        <v>18</v>
      </c>
      <c r="L21" s="24"/>
      <c r="M21" s="19"/>
    </row>
    <row r="22" spans="1:17" ht="12.75" customHeight="1">
      <c r="C22" s="440" t="s">
        <v>19</v>
      </c>
      <c r="D22" s="441"/>
      <c r="E22" s="441"/>
      <c r="F22" s="441"/>
      <c r="G22" s="441"/>
      <c r="H22" s="441"/>
      <c r="I22" s="441"/>
      <c r="K22" s="27" t="s">
        <v>20</v>
      </c>
      <c r="L22" s="30" t="s">
        <v>21</v>
      </c>
      <c r="M22" s="19"/>
    </row>
    <row r="23" spans="1:17" ht="12" customHeight="1">
      <c r="F23" s="156"/>
      <c r="G23" s="161" t="s">
        <v>22</v>
      </c>
      <c r="H23" s="31"/>
      <c r="J23" s="158" t="s">
        <v>23</v>
      </c>
      <c r="K23" s="33" t="s">
        <v>24</v>
      </c>
      <c r="L23" s="24"/>
      <c r="M23" s="19"/>
    </row>
    <row r="24" spans="1:17" ht="12.75" customHeight="1">
      <c r="F24" s="156"/>
      <c r="G24" s="34" t="s">
        <v>25</v>
      </c>
      <c r="H24" s="35" t="s">
        <v>240</v>
      </c>
      <c r="I24" s="36"/>
      <c r="J24" s="37"/>
      <c r="K24" s="24"/>
      <c r="L24" s="24"/>
      <c r="M24" s="19"/>
    </row>
    <row r="25" spans="1:17" ht="13.5" customHeight="1">
      <c r="F25" s="156"/>
      <c r="G25" s="430" t="s">
        <v>27</v>
      </c>
      <c r="H25" s="430"/>
      <c r="I25" s="39" t="s">
        <v>28</v>
      </c>
      <c r="J25" s="40" t="s">
        <v>29</v>
      </c>
      <c r="K25" s="41" t="s">
        <v>29</v>
      </c>
      <c r="L25" s="41" t="s">
        <v>29</v>
      </c>
      <c r="M25" s="19"/>
    </row>
    <row r="26" spans="1:17" ht="14.25" customHeight="1">
      <c r="A26" s="42"/>
      <c r="B26" s="42"/>
      <c r="C26" s="42"/>
      <c r="D26" s="42"/>
      <c r="E26" s="42"/>
      <c r="F26" s="43"/>
      <c r="G26" s="44" t="s">
        <v>241</v>
      </c>
      <c r="I26" s="44"/>
      <c r="J26" s="44"/>
      <c r="K26" s="45"/>
      <c r="L26" s="46" t="s">
        <v>30</v>
      </c>
      <c r="M26" s="47"/>
    </row>
    <row r="27" spans="1:17" ht="24" customHeight="1">
      <c r="A27" s="448" t="s">
        <v>31</v>
      </c>
      <c r="B27" s="449"/>
      <c r="C27" s="449"/>
      <c r="D27" s="449"/>
      <c r="E27" s="449"/>
      <c r="F27" s="449"/>
      <c r="G27" s="452" t="s">
        <v>32</v>
      </c>
      <c r="H27" s="454" t="s">
        <v>33</v>
      </c>
      <c r="I27" s="456" t="s">
        <v>34</v>
      </c>
      <c r="J27" s="457"/>
      <c r="K27" s="458" t="s">
        <v>35</v>
      </c>
      <c r="L27" s="460" t="s">
        <v>36</v>
      </c>
      <c r="M27" s="47"/>
    </row>
    <row r="28" spans="1:17" ht="46.5" customHeight="1">
      <c r="A28" s="450"/>
      <c r="B28" s="451"/>
      <c r="C28" s="451"/>
      <c r="D28" s="451"/>
      <c r="E28" s="451"/>
      <c r="F28" s="451"/>
      <c r="G28" s="453"/>
      <c r="H28" s="455"/>
      <c r="I28" s="48" t="s">
        <v>37</v>
      </c>
      <c r="J28" s="49" t="s">
        <v>38</v>
      </c>
      <c r="K28" s="459"/>
      <c r="L28" s="461"/>
    </row>
    <row r="29" spans="1:17" ht="11.25" customHeight="1">
      <c r="A29" s="442" t="s">
        <v>24</v>
      </c>
      <c r="B29" s="443"/>
      <c r="C29" s="443"/>
      <c r="D29" s="443"/>
      <c r="E29" s="443"/>
      <c r="F29" s="444"/>
      <c r="G29" s="50">
        <v>2</v>
      </c>
      <c r="H29" s="51">
        <v>3</v>
      </c>
      <c r="I29" s="52" t="s">
        <v>39</v>
      </c>
      <c r="J29" s="53" t="s">
        <v>40</v>
      </c>
      <c r="K29" s="54">
        <v>6</v>
      </c>
      <c r="L29" s="54">
        <v>7</v>
      </c>
    </row>
    <row r="30" spans="1:17" s="62" customFormat="1" ht="14.25" customHeight="1">
      <c r="A30" s="55">
        <v>2</v>
      </c>
      <c r="B30" s="55"/>
      <c r="C30" s="56"/>
      <c r="D30" s="57"/>
      <c r="E30" s="55"/>
      <c r="F30" s="58"/>
      <c r="G30" s="57" t="s">
        <v>41</v>
      </c>
      <c r="H30" s="59">
        <v>1</v>
      </c>
      <c r="I30" s="60">
        <f>SUM(I31+I42+I61+I82+I89+I109+I131+I150+I160)</f>
        <v>457400</v>
      </c>
      <c r="J30" s="60">
        <f>SUM(J31+J42+J61+J82+J89+J109+J131+J150+J160)</f>
        <v>291800</v>
      </c>
      <c r="K30" s="61">
        <f>SUM(K31+K42+K61+K82+K89+K109+K131+K150+K160)</f>
        <v>242346.43</v>
      </c>
      <c r="L30" s="60">
        <f>SUM(L31+L42+L61+L82+L89+L109+L131+L150+L160)</f>
        <v>242346.43</v>
      </c>
    </row>
    <row r="31" spans="1:17" ht="16.5" customHeight="1">
      <c r="A31" s="55">
        <v>2</v>
      </c>
      <c r="B31" s="63">
        <v>1</v>
      </c>
      <c r="C31" s="64"/>
      <c r="D31" s="65"/>
      <c r="E31" s="66"/>
      <c r="F31" s="67"/>
      <c r="G31" s="68" t="s">
        <v>42</v>
      </c>
      <c r="H31" s="59">
        <v>2</v>
      </c>
      <c r="I31" s="60">
        <f>SUM(I32+I38)</f>
        <v>361100</v>
      </c>
      <c r="J31" s="60">
        <f>SUM(J32+J38)</f>
        <v>239900</v>
      </c>
      <c r="K31" s="69">
        <f>SUM(K32+K38)</f>
        <v>197923.22</v>
      </c>
      <c r="L31" s="70">
        <f>SUM(L32+L38)</f>
        <v>197923.22</v>
      </c>
    </row>
    <row r="32" spans="1:17" ht="14.25" hidden="1" customHeight="1">
      <c r="A32" s="71">
        <v>2</v>
      </c>
      <c r="B32" s="71">
        <v>1</v>
      </c>
      <c r="C32" s="72">
        <v>1</v>
      </c>
      <c r="D32" s="73"/>
      <c r="E32" s="71"/>
      <c r="F32" s="74"/>
      <c r="G32" s="73" t="s">
        <v>43</v>
      </c>
      <c r="H32" s="59">
        <v>3</v>
      </c>
      <c r="I32" s="60">
        <f>SUM(I33)</f>
        <v>356100</v>
      </c>
      <c r="J32" s="60">
        <f>SUM(J33)</f>
        <v>236400</v>
      </c>
      <c r="K32" s="61">
        <f>SUM(K33)</f>
        <v>195042.29</v>
      </c>
      <c r="L32" s="60">
        <f>SUM(L33)</f>
        <v>195042.29</v>
      </c>
      <c r="Q32" s="75"/>
    </row>
    <row r="33" spans="1:19" ht="13.5" hidden="1" customHeight="1">
      <c r="A33" s="76">
        <v>2</v>
      </c>
      <c r="B33" s="71">
        <v>1</v>
      </c>
      <c r="C33" s="72">
        <v>1</v>
      </c>
      <c r="D33" s="73">
        <v>1</v>
      </c>
      <c r="E33" s="71"/>
      <c r="F33" s="74"/>
      <c r="G33" s="73" t="s">
        <v>43</v>
      </c>
      <c r="H33" s="59">
        <v>4</v>
      </c>
      <c r="I33" s="60">
        <f>SUM(I34+I36)</f>
        <v>356100</v>
      </c>
      <c r="J33" s="60">
        <f t="shared" ref="J33:L34" si="0">SUM(J34)</f>
        <v>236400</v>
      </c>
      <c r="K33" s="60">
        <f t="shared" si="0"/>
        <v>195042.29</v>
      </c>
      <c r="L33" s="60">
        <f t="shared" si="0"/>
        <v>195042.29</v>
      </c>
      <c r="Q33" s="75"/>
      <c r="R33" s="75"/>
    </row>
    <row r="34" spans="1:19" ht="14.25" hidden="1" customHeight="1">
      <c r="A34" s="76">
        <v>2</v>
      </c>
      <c r="B34" s="71">
        <v>1</v>
      </c>
      <c r="C34" s="72">
        <v>1</v>
      </c>
      <c r="D34" s="73">
        <v>1</v>
      </c>
      <c r="E34" s="71">
        <v>1</v>
      </c>
      <c r="F34" s="74"/>
      <c r="G34" s="73" t="s">
        <v>44</v>
      </c>
      <c r="H34" s="59">
        <v>5</v>
      </c>
      <c r="I34" s="61">
        <f>SUM(I35)</f>
        <v>356100</v>
      </c>
      <c r="J34" s="61">
        <f t="shared" si="0"/>
        <v>236400</v>
      </c>
      <c r="K34" s="61">
        <f t="shared" si="0"/>
        <v>195042.29</v>
      </c>
      <c r="L34" s="61">
        <f t="shared" si="0"/>
        <v>195042.29</v>
      </c>
      <c r="Q34" s="75"/>
      <c r="R34" s="75"/>
    </row>
    <row r="35" spans="1:19" ht="14.25" customHeight="1">
      <c r="A35" s="76">
        <v>2</v>
      </c>
      <c r="B35" s="71">
        <v>1</v>
      </c>
      <c r="C35" s="72">
        <v>1</v>
      </c>
      <c r="D35" s="73">
        <v>1</v>
      </c>
      <c r="E35" s="71">
        <v>1</v>
      </c>
      <c r="F35" s="74">
        <v>1</v>
      </c>
      <c r="G35" s="73" t="s">
        <v>44</v>
      </c>
      <c r="H35" s="59">
        <v>6</v>
      </c>
      <c r="I35" s="77">
        <v>356100</v>
      </c>
      <c r="J35" s="78">
        <v>236400</v>
      </c>
      <c r="K35" s="78">
        <v>195042.29</v>
      </c>
      <c r="L35" s="78">
        <v>195042.29</v>
      </c>
      <c r="Q35" s="75"/>
      <c r="R35" s="75"/>
    </row>
    <row r="36" spans="1:19" ht="12.75" hidden="1" customHeight="1">
      <c r="A36" s="76">
        <v>2</v>
      </c>
      <c r="B36" s="71">
        <v>1</v>
      </c>
      <c r="C36" s="72">
        <v>1</v>
      </c>
      <c r="D36" s="73">
        <v>1</v>
      </c>
      <c r="E36" s="71">
        <v>2</v>
      </c>
      <c r="F36" s="74"/>
      <c r="G36" s="73" t="s">
        <v>45</v>
      </c>
      <c r="H36" s="59">
        <v>7</v>
      </c>
      <c r="I36" s="61">
        <f>I37</f>
        <v>0</v>
      </c>
      <c r="J36" s="61">
        <f>J37</f>
        <v>0</v>
      </c>
      <c r="K36" s="61">
        <f>K37</f>
        <v>0</v>
      </c>
      <c r="L36" s="61">
        <f>L37</f>
        <v>0</v>
      </c>
      <c r="Q36" s="75"/>
      <c r="R36" s="75"/>
    </row>
    <row r="37" spans="1:19" ht="12.75" hidden="1" customHeight="1">
      <c r="A37" s="76">
        <v>2</v>
      </c>
      <c r="B37" s="71">
        <v>1</v>
      </c>
      <c r="C37" s="72">
        <v>1</v>
      </c>
      <c r="D37" s="73">
        <v>1</v>
      </c>
      <c r="E37" s="71">
        <v>2</v>
      </c>
      <c r="F37" s="74">
        <v>1</v>
      </c>
      <c r="G37" s="73" t="s">
        <v>45</v>
      </c>
      <c r="H37" s="59">
        <v>8</v>
      </c>
      <c r="I37" s="78">
        <v>0</v>
      </c>
      <c r="J37" s="79">
        <v>0</v>
      </c>
      <c r="K37" s="78">
        <v>0</v>
      </c>
      <c r="L37" s="79">
        <v>0</v>
      </c>
      <c r="Q37" s="75"/>
      <c r="R37" s="75"/>
    </row>
    <row r="38" spans="1:19" ht="13.5" hidden="1" customHeight="1">
      <c r="A38" s="76">
        <v>2</v>
      </c>
      <c r="B38" s="71">
        <v>1</v>
      </c>
      <c r="C38" s="72">
        <v>2</v>
      </c>
      <c r="D38" s="73"/>
      <c r="E38" s="71"/>
      <c r="F38" s="74"/>
      <c r="G38" s="73" t="s">
        <v>46</v>
      </c>
      <c r="H38" s="59">
        <v>9</v>
      </c>
      <c r="I38" s="61">
        <f t="shared" ref="I38:L40" si="1">I39</f>
        <v>5000</v>
      </c>
      <c r="J38" s="60">
        <f t="shared" si="1"/>
        <v>3500</v>
      </c>
      <c r="K38" s="61">
        <f t="shared" si="1"/>
        <v>2880.93</v>
      </c>
      <c r="L38" s="60">
        <f t="shared" si="1"/>
        <v>2880.93</v>
      </c>
      <c r="Q38" s="75"/>
      <c r="R38" s="75"/>
    </row>
    <row r="39" spans="1:19" ht="15.75" hidden="1" customHeight="1">
      <c r="A39" s="76">
        <v>2</v>
      </c>
      <c r="B39" s="71">
        <v>1</v>
      </c>
      <c r="C39" s="72">
        <v>2</v>
      </c>
      <c r="D39" s="73">
        <v>1</v>
      </c>
      <c r="E39" s="71"/>
      <c r="F39" s="74"/>
      <c r="G39" s="73" t="s">
        <v>46</v>
      </c>
      <c r="H39" s="59">
        <v>10</v>
      </c>
      <c r="I39" s="61">
        <f t="shared" si="1"/>
        <v>5000</v>
      </c>
      <c r="J39" s="60">
        <f t="shared" si="1"/>
        <v>3500</v>
      </c>
      <c r="K39" s="60">
        <f t="shared" si="1"/>
        <v>2880.93</v>
      </c>
      <c r="L39" s="60">
        <f t="shared" si="1"/>
        <v>2880.93</v>
      </c>
      <c r="Q39" s="75"/>
    </row>
    <row r="40" spans="1:19" ht="13.5" hidden="1" customHeight="1">
      <c r="A40" s="76">
        <v>2</v>
      </c>
      <c r="B40" s="71">
        <v>1</v>
      </c>
      <c r="C40" s="72">
        <v>2</v>
      </c>
      <c r="D40" s="73">
        <v>1</v>
      </c>
      <c r="E40" s="71">
        <v>1</v>
      </c>
      <c r="F40" s="74"/>
      <c r="G40" s="73" t="s">
        <v>46</v>
      </c>
      <c r="H40" s="59">
        <v>11</v>
      </c>
      <c r="I40" s="60">
        <f t="shared" si="1"/>
        <v>5000</v>
      </c>
      <c r="J40" s="60">
        <f t="shared" si="1"/>
        <v>3500</v>
      </c>
      <c r="K40" s="60">
        <f t="shared" si="1"/>
        <v>2880.93</v>
      </c>
      <c r="L40" s="60">
        <f t="shared" si="1"/>
        <v>2880.93</v>
      </c>
      <c r="Q40" s="75"/>
      <c r="R40" s="75"/>
    </row>
    <row r="41" spans="1:19" ht="14.25" customHeight="1">
      <c r="A41" s="76">
        <v>2</v>
      </c>
      <c r="B41" s="71">
        <v>1</v>
      </c>
      <c r="C41" s="72">
        <v>2</v>
      </c>
      <c r="D41" s="73">
        <v>1</v>
      </c>
      <c r="E41" s="71">
        <v>1</v>
      </c>
      <c r="F41" s="74">
        <v>1</v>
      </c>
      <c r="G41" s="73" t="s">
        <v>46</v>
      </c>
      <c r="H41" s="59">
        <v>12</v>
      </c>
      <c r="I41" s="79">
        <v>5000</v>
      </c>
      <c r="J41" s="78">
        <v>3500</v>
      </c>
      <c r="K41" s="78">
        <v>2880.93</v>
      </c>
      <c r="L41" s="78">
        <v>2880.93</v>
      </c>
      <c r="Q41" s="75"/>
      <c r="R41" s="75"/>
    </row>
    <row r="42" spans="1:19" ht="26.25" customHeight="1">
      <c r="A42" s="80">
        <v>2</v>
      </c>
      <c r="B42" s="81">
        <v>2</v>
      </c>
      <c r="C42" s="64"/>
      <c r="D42" s="65"/>
      <c r="E42" s="66"/>
      <c r="F42" s="67"/>
      <c r="G42" s="68" t="s">
        <v>47</v>
      </c>
      <c r="H42" s="59">
        <v>13</v>
      </c>
      <c r="I42" s="82">
        <f t="shared" ref="I42:L44" si="2">I43</f>
        <v>90600</v>
      </c>
      <c r="J42" s="83">
        <f t="shared" si="2"/>
        <v>49000</v>
      </c>
      <c r="K42" s="82">
        <f t="shared" si="2"/>
        <v>41772.250000000007</v>
      </c>
      <c r="L42" s="82">
        <f t="shared" si="2"/>
        <v>41772.250000000007</v>
      </c>
    </row>
    <row r="43" spans="1:19" ht="27" hidden="1" customHeight="1">
      <c r="A43" s="76">
        <v>2</v>
      </c>
      <c r="B43" s="71">
        <v>2</v>
      </c>
      <c r="C43" s="72">
        <v>1</v>
      </c>
      <c r="D43" s="73"/>
      <c r="E43" s="71"/>
      <c r="F43" s="74"/>
      <c r="G43" s="65" t="s">
        <v>47</v>
      </c>
      <c r="H43" s="59">
        <v>14</v>
      </c>
      <c r="I43" s="60">
        <f t="shared" si="2"/>
        <v>90600</v>
      </c>
      <c r="J43" s="61">
        <f t="shared" si="2"/>
        <v>49000</v>
      </c>
      <c r="K43" s="60">
        <f t="shared" si="2"/>
        <v>41772.250000000007</v>
      </c>
      <c r="L43" s="61">
        <f t="shared" si="2"/>
        <v>41772.250000000007</v>
      </c>
      <c r="Q43" s="75"/>
      <c r="S43" s="75"/>
    </row>
    <row r="44" spans="1:19" ht="15.75" hidden="1" customHeight="1">
      <c r="A44" s="76">
        <v>2</v>
      </c>
      <c r="B44" s="71">
        <v>2</v>
      </c>
      <c r="C44" s="72">
        <v>1</v>
      </c>
      <c r="D44" s="73">
        <v>1</v>
      </c>
      <c r="E44" s="71"/>
      <c r="F44" s="74"/>
      <c r="G44" s="65" t="s">
        <v>47</v>
      </c>
      <c r="H44" s="59">
        <v>15</v>
      </c>
      <c r="I44" s="60">
        <f t="shared" si="2"/>
        <v>90600</v>
      </c>
      <c r="J44" s="61">
        <f t="shared" si="2"/>
        <v>49000</v>
      </c>
      <c r="K44" s="70">
        <f t="shared" si="2"/>
        <v>41772.250000000007</v>
      </c>
      <c r="L44" s="70">
        <f t="shared" si="2"/>
        <v>41772.250000000007</v>
      </c>
      <c r="Q44" s="75"/>
      <c r="R44" s="75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65" t="s">
        <v>47</v>
      </c>
      <c r="H45" s="59">
        <v>16</v>
      </c>
      <c r="I45" s="89">
        <f>SUM(I46:I60)</f>
        <v>90600</v>
      </c>
      <c r="J45" s="89">
        <f>SUM(J46:J60)</f>
        <v>49000</v>
      </c>
      <c r="K45" s="90">
        <f>SUM(K46:K60)</f>
        <v>41772.250000000007</v>
      </c>
      <c r="L45" s="90">
        <f>SUM(L46:L60)</f>
        <v>41772.250000000007</v>
      </c>
      <c r="Q45" s="75"/>
      <c r="R45" s="75"/>
    </row>
    <row r="46" spans="1:19" ht="15.75" customHeight="1">
      <c r="A46" s="76">
        <v>2</v>
      </c>
      <c r="B46" s="71">
        <v>2</v>
      </c>
      <c r="C46" s="72">
        <v>1</v>
      </c>
      <c r="D46" s="73">
        <v>1</v>
      </c>
      <c r="E46" s="71">
        <v>1</v>
      </c>
      <c r="F46" s="91">
        <v>1</v>
      </c>
      <c r="G46" s="73" t="s">
        <v>48</v>
      </c>
      <c r="H46" s="59">
        <v>17</v>
      </c>
      <c r="I46" s="78">
        <v>14100</v>
      </c>
      <c r="J46" s="78">
        <v>7500</v>
      </c>
      <c r="K46" s="78">
        <v>7500</v>
      </c>
      <c r="L46" s="78">
        <v>7500</v>
      </c>
      <c r="Q46" s="75"/>
      <c r="R46" s="75"/>
    </row>
    <row r="47" spans="1:19" ht="26.25" customHeight="1">
      <c r="A47" s="76">
        <v>2</v>
      </c>
      <c r="B47" s="71">
        <v>2</v>
      </c>
      <c r="C47" s="72">
        <v>1</v>
      </c>
      <c r="D47" s="73">
        <v>1</v>
      </c>
      <c r="E47" s="71">
        <v>1</v>
      </c>
      <c r="F47" s="74">
        <v>2</v>
      </c>
      <c r="G47" s="73" t="s">
        <v>49</v>
      </c>
      <c r="H47" s="59">
        <v>18</v>
      </c>
      <c r="I47" s="78">
        <v>500</v>
      </c>
      <c r="J47" s="78">
        <v>200</v>
      </c>
      <c r="K47" s="78">
        <v>23.7</v>
      </c>
      <c r="L47" s="78">
        <v>23.7</v>
      </c>
      <c r="Q47" s="75"/>
      <c r="R47" s="75"/>
    </row>
    <row r="48" spans="1:19" ht="26.25" customHeight="1">
      <c r="A48" s="76">
        <v>2</v>
      </c>
      <c r="B48" s="71">
        <v>2</v>
      </c>
      <c r="C48" s="72">
        <v>1</v>
      </c>
      <c r="D48" s="73">
        <v>1</v>
      </c>
      <c r="E48" s="71">
        <v>1</v>
      </c>
      <c r="F48" s="74">
        <v>5</v>
      </c>
      <c r="G48" s="73" t="s">
        <v>50</v>
      </c>
      <c r="H48" s="59">
        <v>19</v>
      </c>
      <c r="I48" s="78">
        <v>1500</v>
      </c>
      <c r="J48" s="78">
        <v>800</v>
      </c>
      <c r="K48" s="78">
        <v>612.78</v>
      </c>
      <c r="L48" s="78">
        <v>612.78</v>
      </c>
      <c r="Q48" s="75"/>
      <c r="R48" s="75"/>
    </row>
    <row r="49" spans="1:19" ht="27" customHeight="1">
      <c r="A49" s="76">
        <v>2</v>
      </c>
      <c r="B49" s="71">
        <v>2</v>
      </c>
      <c r="C49" s="72">
        <v>1</v>
      </c>
      <c r="D49" s="73">
        <v>1</v>
      </c>
      <c r="E49" s="71">
        <v>1</v>
      </c>
      <c r="F49" s="74">
        <v>6</v>
      </c>
      <c r="G49" s="73" t="s">
        <v>51</v>
      </c>
      <c r="H49" s="59">
        <v>20</v>
      </c>
      <c r="I49" s="78">
        <v>1600</v>
      </c>
      <c r="J49" s="78">
        <v>700</v>
      </c>
      <c r="K49" s="78">
        <v>278.41000000000003</v>
      </c>
      <c r="L49" s="78">
        <v>278.41000000000003</v>
      </c>
      <c r="Q49" s="75"/>
      <c r="R49" s="75"/>
    </row>
    <row r="50" spans="1:19" ht="26.25" customHeight="1">
      <c r="A50" s="92">
        <v>2</v>
      </c>
      <c r="B50" s="66">
        <v>2</v>
      </c>
      <c r="C50" s="64">
        <v>1</v>
      </c>
      <c r="D50" s="65">
        <v>1</v>
      </c>
      <c r="E50" s="66">
        <v>1</v>
      </c>
      <c r="F50" s="67">
        <v>7</v>
      </c>
      <c r="G50" s="65" t="s">
        <v>52</v>
      </c>
      <c r="H50" s="59">
        <v>21</v>
      </c>
      <c r="I50" s="78">
        <v>500</v>
      </c>
      <c r="J50" s="78">
        <v>200</v>
      </c>
      <c r="K50" s="78">
        <v>0</v>
      </c>
      <c r="L50" s="78">
        <v>0</v>
      </c>
      <c r="Q50" s="75"/>
      <c r="R50" s="75"/>
    </row>
    <row r="51" spans="1:19" ht="15" customHeight="1">
      <c r="A51" s="76">
        <v>2</v>
      </c>
      <c r="B51" s="71">
        <v>2</v>
      </c>
      <c r="C51" s="72">
        <v>1</v>
      </c>
      <c r="D51" s="73">
        <v>1</v>
      </c>
      <c r="E51" s="71">
        <v>1</v>
      </c>
      <c r="F51" s="74">
        <v>11</v>
      </c>
      <c r="G51" s="73" t="s">
        <v>53</v>
      </c>
      <c r="H51" s="59">
        <v>22</v>
      </c>
      <c r="I51" s="79">
        <v>600</v>
      </c>
      <c r="J51" s="78">
        <v>300</v>
      </c>
      <c r="K51" s="78">
        <v>184.5</v>
      </c>
      <c r="L51" s="78">
        <v>184.5</v>
      </c>
      <c r="Q51" s="75"/>
      <c r="R51" s="75"/>
    </row>
    <row r="52" spans="1:19" ht="15.75" hidden="1" customHeight="1">
      <c r="A52" s="84">
        <v>2</v>
      </c>
      <c r="B52" s="93">
        <v>2</v>
      </c>
      <c r="C52" s="94">
        <v>1</v>
      </c>
      <c r="D52" s="94">
        <v>1</v>
      </c>
      <c r="E52" s="94">
        <v>1</v>
      </c>
      <c r="F52" s="95">
        <v>12</v>
      </c>
      <c r="G52" s="96" t="s">
        <v>54</v>
      </c>
      <c r="H52" s="59">
        <v>23</v>
      </c>
      <c r="I52" s="97">
        <v>0</v>
      </c>
      <c r="J52" s="78">
        <v>0</v>
      </c>
      <c r="K52" s="78">
        <v>0</v>
      </c>
      <c r="L52" s="78">
        <v>0</v>
      </c>
      <c r="Q52" s="75"/>
      <c r="R52" s="75"/>
    </row>
    <row r="53" spans="1:19" ht="25.5" customHeight="1">
      <c r="A53" s="76">
        <v>2</v>
      </c>
      <c r="B53" s="71">
        <v>2</v>
      </c>
      <c r="C53" s="72">
        <v>1</v>
      </c>
      <c r="D53" s="72">
        <v>1</v>
      </c>
      <c r="E53" s="72">
        <v>1</v>
      </c>
      <c r="F53" s="74">
        <v>14</v>
      </c>
      <c r="G53" s="98" t="s">
        <v>55</v>
      </c>
      <c r="H53" s="59">
        <v>24</v>
      </c>
      <c r="I53" s="79">
        <v>34300</v>
      </c>
      <c r="J53" s="79">
        <v>17300</v>
      </c>
      <c r="K53" s="79">
        <v>17114.95</v>
      </c>
      <c r="L53" s="79">
        <v>17114.95</v>
      </c>
      <c r="Q53" s="75"/>
      <c r="R53" s="75"/>
    </row>
    <row r="54" spans="1:19" ht="27.75" customHeight="1">
      <c r="A54" s="76">
        <v>2</v>
      </c>
      <c r="B54" s="71">
        <v>2</v>
      </c>
      <c r="C54" s="72">
        <v>1</v>
      </c>
      <c r="D54" s="72">
        <v>1</v>
      </c>
      <c r="E54" s="72">
        <v>1</v>
      </c>
      <c r="F54" s="74">
        <v>15</v>
      </c>
      <c r="G54" s="73" t="s">
        <v>56</v>
      </c>
      <c r="H54" s="59">
        <v>25</v>
      </c>
      <c r="I54" s="79">
        <v>1000</v>
      </c>
      <c r="J54" s="78">
        <v>500</v>
      </c>
      <c r="K54" s="78">
        <v>0</v>
      </c>
      <c r="L54" s="78">
        <v>0</v>
      </c>
      <c r="Q54" s="75"/>
      <c r="R54" s="75"/>
    </row>
    <row r="55" spans="1:19" ht="15.75" customHeight="1">
      <c r="A55" s="76">
        <v>2</v>
      </c>
      <c r="B55" s="71">
        <v>2</v>
      </c>
      <c r="C55" s="72">
        <v>1</v>
      </c>
      <c r="D55" s="72">
        <v>1</v>
      </c>
      <c r="E55" s="72">
        <v>1</v>
      </c>
      <c r="F55" s="74">
        <v>16</v>
      </c>
      <c r="G55" s="73" t="s">
        <v>57</v>
      </c>
      <c r="H55" s="59">
        <v>26</v>
      </c>
      <c r="I55" s="79">
        <v>1100</v>
      </c>
      <c r="J55" s="78">
        <v>500</v>
      </c>
      <c r="K55" s="78">
        <v>500</v>
      </c>
      <c r="L55" s="78">
        <v>500</v>
      </c>
      <c r="Q55" s="75"/>
      <c r="R55" s="75"/>
    </row>
    <row r="56" spans="1:19" ht="27.75" hidden="1" customHeight="1">
      <c r="A56" s="76">
        <v>2</v>
      </c>
      <c r="B56" s="71">
        <v>2</v>
      </c>
      <c r="C56" s="72">
        <v>1</v>
      </c>
      <c r="D56" s="72">
        <v>1</v>
      </c>
      <c r="E56" s="72">
        <v>1</v>
      </c>
      <c r="F56" s="74">
        <v>17</v>
      </c>
      <c r="G56" s="73" t="s">
        <v>58</v>
      </c>
      <c r="H56" s="59">
        <v>27</v>
      </c>
      <c r="I56" s="79">
        <v>0</v>
      </c>
      <c r="J56" s="79">
        <v>0</v>
      </c>
      <c r="K56" s="79">
        <v>0</v>
      </c>
      <c r="L56" s="79">
        <v>0</v>
      </c>
      <c r="Q56" s="75"/>
      <c r="R56" s="75"/>
    </row>
    <row r="57" spans="1:19" ht="14.25" customHeight="1">
      <c r="A57" s="76">
        <v>2</v>
      </c>
      <c r="B57" s="71">
        <v>2</v>
      </c>
      <c r="C57" s="72">
        <v>1</v>
      </c>
      <c r="D57" s="72">
        <v>1</v>
      </c>
      <c r="E57" s="72">
        <v>1</v>
      </c>
      <c r="F57" s="74">
        <v>20</v>
      </c>
      <c r="G57" s="73" t="s">
        <v>59</v>
      </c>
      <c r="H57" s="59">
        <v>28</v>
      </c>
      <c r="I57" s="79">
        <v>30700</v>
      </c>
      <c r="J57" s="78">
        <v>18400</v>
      </c>
      <c r="K57" s="78">
        <v>13647.03</v>
      </c>
      <c r="L57" s="78">
        <v>13647.03</v>
      </c>
      <c r="Q57" s="75"/>
      <c r="R57" s="75"/>
    </row>
    <row r="58" spans="1:19" ht="27.75" customHeight="1">
      <c r="A58" s="76">
        <v>2</v>
      </c>
      <c r="B58" s="71">
        <v>2</v>
      </c>
      <c r="C58" s="72">
        <v>1</v>
      </c>
      <c r="D58" s="72">
        <v>1</v>
      </c>
      <c r="E58" s="72">
        <v>1</v>
      </c>
      <c r="F58" s="74">
        <v>21</v>
      </c>
      <c r="G58" s="73" t="s">
        <v>60</v>
      </c>
      <c r="H58" s="59">
        <v>29</v>
      </c>
      <c r="I58" s="79">
        <v>1500</v>
      </c>
      <c r="J58" s="78">
        <v>700</v>
      </c>
      <c r="K58" s="78">
        <v>515.16</v>
      </c>
      <c r="L58" s="78">
        <v>515.16</v>
      </c>
      <c r="Q58" s="75"/>
      <c r="R58" s="75"/>
    </row>
    <row r="59" spans="1:19" ht="12" hidden="1" customHeight="1">
      <c r="A59" s="76">
        <v>2</v>
      </c>
      <c r="B59" s="71">
        <v>2</v>
      </c>
      <c r="C59" s="72">
        <v>1</v>
      </c>
      <c r="D59" s="72">
        <v>1</v>
      </c>
      <c r="E59" s="72">
        <v>1</v>
      </c>
      <c r="F59" s="74">
        <v>22</v>
      </c>
      <c r="G59" s="73" t="s">
        <v>61</v>
      </c>
      <c r="H59" s="59">
        <v>30</v>
      </c>
      <c r="I59" s="79">
        <v>0</v>
      </c>
      <c r="J59" s="78">
        <v>0</v>
      </c>
      <c r="K59" s="78">
        <v>0</v>
      </c>
      <c r="L59" s="78">
        <v>0</v>
      </c>
      <c r="Q59" s="75"/>
      <c r="R59" s="75"/>
    </row>
    <row r="60" spans="1:19" ht="15" customHeight="1">
      <c r="A60" s="76">
        <v>2</v>
      </c>
      <c r="B60" s="71">
        <v>2</v>
      </c>
      <c r="C60" s="72">
        <v>1</v>
      </c>
      <c r="D60" s="72">
        <v>1</v>
      </c>
      <c r="E60" s="72">
        <v>1</v>
      </c>
      <c r="F60" s="74">
        <v>30</v>
      </c>
      <c r="G60" s="73" t="s">
        <v>62</v>
      </c>
      <c r="H60" s="59">
        <v>31</v>
      </c>
      <c r="I60" s="79">
        <v>3200</v>
      </c>
      <c r="J60" s="78">
        <v>1900</v>
      </c>
      <c r="K60" s="78">
        <v>1395.72</v>
      </c>
      <c r="L60" s="78">
        <v>1395.72</v>
      </c>
      <c r="Q60" s="75"/>
      <c r="R60" s="75"/>
    </row>
    <row r="61" spans="1:19" ht="14.25" hidden="1" customHeight="1">
      <c r="A61" s="99">
        <v>2</v>
      </c>
      <c r="B61" s="100">
        <v>3</v>
      </c>
      <c r="C61" s="63"/>
      <c r="D61" s="64"/>
      <c r="E61" s="64"/>
      <c r="F61" s="67"/>
      <c r="G61" s="101" t="s">
        <v>63</v>
      </c>
      <c r="H61" s="59">
        <v>32</v>
      </c>
      <c r="I61" s="82">
        <f>I62</f>
        <v>0</v>
      </c>
      <c r="J61" s="82">
        <f>J62</f>
        <v>0</v>
      </c>
      <c r="K61" s="82">
        <f>K62</f>
        <v>0</v>
      </c>
      <c r="L61" s="82">
        <f>L62</f>
        <v>0</v>
      </c>
    </row>
    <row r="62" spans="1:19" ht="13.5" hidden="1" customHeight="1">
      <c r="A62" s="76">
        <v>2</v>
      </c>
      <c r="B62" s="71">
        <v>3</v>
      </c>
      <c r="C62" s="72">
        <v>1</v>
      </c>
      <c r="D62" s="72"/>
      <c r="E62" s="72"/>
      <c r="F62" s="74"/>
      <c r="G62" s="73" t="s">
        <v>64</v>
      </c>
      <c r="H62" s="59">
        <v>33</v>
      </c>
      <c r="I62" s="60">
        <f>SUM(I63+I68+I73)</f>
        <v>0</v>
      </c>
      <c r="J62" s="102">
        <f>SUM(J63+J68+J73)</f>
        <v>0</v>
      </c>
      <c r="K62" s="61">
        <f>SUM(K63+K68+K73)</f>
        <v>0</v>
      </c>
      <c r="L62" s="60">
        <f>SUM(L63+L68+L73)</f>
        <v>0</v>
      </c>
      <c r="Q62" s="75"/>
      <c r="S62" s="75"/>
    </row>
    <row r="63" spans="1:19" ht="15" hidden="1" customHeight="1">
      <c r="A63" s="76">
        <v>2</v>
      </c>
      <c r="B63" s="71">
        <v>3</v>
      </c>
      <c r="C63" s="72">
        <v>1</v>
      </c>
      <c r="D63" s="72">
        <v>1</v>
      </c>
      <c r="E63" s="72"/>
      <c r="F63" s="74"/>
      <c r="G63" s="73" t="s">
        <v>65</v>
      </c>
      <c r="H63" s="59">
        <v>34</v>
      </c>
      <c r="I63" s="60">
        <f>I64</f>
        <v>0</v>
      </c>
      <c r="J63" s="102">
        <f>J64</f>
        <v>0</v>
      </c>
      <c r="K63" s="61">
        <f>K64</f>
        <v>0</v>
      </c>
      <c r="L63" s="60">
        <f>L64</f>
        <v>0</v>
      </c>
      <c r="Q63" s="75"/>
      <c r="R63" s="75"/>
    </row>
    <row r="64" spans="1:19" ht="13.5" hidden="1" customHeight="1">
      <c r="A64" s="76">
        <v>2</v>
      </c>
      <c r="B64" s="71">
        <v>3</v>
      </c>
      <c r="C64" s="72">
        <v>1</v>
      </c>
      <c r="D64" s="72">
        <v>1</v>
      </c>
      <c r="E64" s="72">
        <v>1</v>
      </c>
      <c r="F64" s="74"/>
      <c r="G64" s="73" t="s">
        <v>65</v>
      </c>
      <c r="H64" s="59">
        <v>35</v>
      </c>
      <c r="I64" s="60">
        <f>SUM(I65:I67)</f>
        <v>0</v>
      </c>
      <c r="J64" s="102">
        <f>SUM(J65:J67)</f>
        <v>0</v>
      </c>
      <c r="K64" s="61">
        <f>SUM(K65:K67)</f>
        <v>0</v>
      </c>
      <c r="L64" s="60">
        <f>SUM(L65:L67)</f>
        <v>0</v>
      </c>
      <c r="Q64" s="75"/>
      <c r="R64" s="75"/>
    </row>
    <row r="65" spans="1:18" s="103" customFormat="1" ht="25.5" hidden="1" customHeight="1">
      <c r="A65" s="76">
        <v>2</v>
      </c>
      <c r="B65" s="71">
        <v>3</v>
      </c>
      <c r="C65" s="72">
        <v>1</v>
      </c>
      <c r="D65" s="72">
        <v>1</v>
      </c>
      <c r="E65" s="72">
        <v>1</v>
      </c>
      <c r="F65" s="74">
        <v>1</v>
      </c>
      <c r="G65" s="73" t="s">
        <v>66</v>
      </c>
      <c r="H65" s="59">
        <v>36</v>
      </c>
      <c r="I65" s="79">
        <v>0</v>
      </c>
      <c r="J65" s="79">
        <v>0</v>
      </c>
      <c r="K65" s="79">
        <v>0</v>
      </c>
      <c r="L65" s="79">
        <v>0</v>
      </c>
      <c r="Q65" s="75"/>
      <c r="R65" s="75"/>
    </row>
    <row r="66" spans="1:18" ht="19.5" hidden="1" customHeight="1">
      <c r="A66" s="76">
        <v>2</v>
      </c>
      <c r="B66" s="66">
        <v>3</v>
      </c>
      <c r="C66" s="64">
        <v>1</v>
      </c>
      <c r="D66" s="64">
        <v>1</v>
      </c>
      <c r="E66" s="64">
        <v>1</v>
      </c>
      <c r="F66" s="67">
        <v>2</v>
      </c>
      <c r="G66" s="65" t="s">
        <v>67</v>
      </c>
      <c r="H66" s="59">
        <v>37</v>
      </c>
      <c r="I66" s="77">
        <v>0</v>
      </c>
      <c r="J66" s="77">
        <v>0</v>
      </c>
      <c r="K66" s="77">
        <v>0</v>
      </c>
      <c r="L66" s="77">
        <v>0</v>
      </c>
      <c r="Q66" s="75"/>
      <c r="R66" s="75"/>
    </row>
    <row r="67" spans="1:18" ht="16.5" hidden="1" customHeight="1">
      <c r="A67" s="71">
        <v>2</v>
      </c>
      <c r="B67" s="72">
        <v>3</v>
      </c>
      <c r="C67" s="72">
        <v>1</v>
      </c>
      <c r="D67" s="72">
        <v>1</v>
      </c>
      <c r="E67" s="72">
        <v>1</v>
      </c>
      <c r="F67" s="74">
        <v>3</v>
      </c>
      <c r="G67" s="73" t="s">
        <v>68</v>
      </c>
      <c r="H67" s="59">
        <v>38</v>
      </c>
      <c r="I67" s="79">
        <v>0</v>
      </c>
      <c r="J67" s="79">
        <v>0</v>
      </c>
      <c r="K67" s="79">
        <v>0</v>
      </c>
      <c r="L67" s="79">
        <v>0</v>
      </c>
      <c r="Q67" s="75"/>
      <c r="R67" s="75"/>
    </row>
    <row r="68" spans="1:18" ht="29.25" hidden="1" customHeight="1">
      <c r="A68" s="66">
        <v>2</v>
      </c>
      <c r="B68" s="64">
        <v>3</v>
      </c>
      <c r="C68" s="64">
        <v>1</v>
      </c>
      <c r="D68" s="64">
        <v>2</v>
      </c>
      <c r="E68" s="64"/>
      <c r="F68" s="67"/>
      <c r="G68" s="65" t="s">
        <v>69</v>
      </c>
      <c r="H68" s="59">
        <v>39</v>
      </c>
      <c r="I68" s="82">
        <f>I69</f>
        <v>0</v>
      </c>
      <c r="J68" s="104">
        <f>J69</f>
        <v>0</v>
      </c>
      <c r="K68" s="83">
        <f>K69</f>
        <v>0</v>
      </c>
      <c r="L68" s="83">
        <f>L69</f>
        <v>0</v>
      </c>
      <c r="Q68" s="75"/>
      <c r="R68" s="75"/>
    </row>
    <row r="69" spans="1:18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65" t="s">
        <v>69</v>
      </c>
      <c r="H69" s="59">
        <v>40</v>
      </c>
      <c r="I69" s="70">
        <f>SUM(I70:I72)</f>
        <v>0</v>
      </c>
      <c r="J69" s="105">
        <f>SUM(J70:J72)</f>
        <v>0</v>
      </c>
      <c r="K69" s="69">
        <f>SUM(K70:K72)</f>
        <v>0</v>
      </c>
      <c r="L69" s="61">
        <f>SUM(L70:L72)</f>
        <v>0</v>
      </c>
      <c r="Q69" s="75"/>
      <c r="R69" s="75"/>
    </row>
    <row r="70" spans="1:18" s="103" customFormat="1" ht="27" hidden="1" customHeight="1">
      <c r="A70" s="71">
        <v>2</v>
      </c>
      <c r="B70" s="72">
        <v>3</v>
      </c>
      <c r="C70" s="72">
        <v>1</v>
      </c>
      <c r="D70" s="72">
        <v>2</v>
      </c>
      <c r="E70" s="72">
        <v>1</v>
      </c>
      <c r="F70" s="74">
        <v>1</v>
      </c>
      <c r="G70" s="76" t="s">
        <v>66</v>
      </c>
      <c r="H70" s="59">
        <v>41</v>
      </c>
      <c r="I70" s="79">
        <v>0</v>
      </c>
      <c r="J70" s="79">
        <v>0</v>
      </c>
      <c r="K70" s="79">
        <v>0</v>
      </c>
      <c r="L70" s="79">
        <v>0</v>
      </c>
      <c r="Q70" s="75"/>
      <c r="R70" s="75"/>
    </row>
    <row r="71" spans="1:18" ht="16.5" hidden="1" customHeight="1">
      <c r="A71" s="71">
        <v>2</v>
      </c>
      <c r="B71" s="72">
        <v>3</v>
      </c>
      <c r="C71" s="72">
        <v>1</v>
      </c>
      <c r="D71" s="72">
        <v>2</v>
      </c>
      <c r="E71" s="72">
        <v>1</v>
      </c>
      <c r="F71" s="74">
        <v>2</v>
      </c>
      <c r="G71" s="76" t="s">
        <v>67</v>
      </c>
      <c r="H71" s="59">
        <v>42</v>
      </c>
      <c r="I71" s="79">
        <v>0</v>
      </c>
      <c r="J71" s="79">
        <v>0</v>
      </c>
      <c r="K71" s="79">
        <v>0</v>
      </c>
      <c r="L71" s="79">
        <v>0</v>
      </c>
      <c r="Q71" s="75"/>
      <c r="R71" s="75"/>
    </row>
    <row r="72" spans="1:18" ht="15" hidden="1" customHeight="1">
      <c r="A72" s="71">
        <v>2</v>
      </c>
      <c r="B72" s="72">
        <v>3</v>
      </c>
      <c r="C72" s="72">
        <v>1</v>
      </c>
      <c r="D72" s="72">
        <v>2</v>
      </c>
      <c r="E72" s="72">
        <v>1</v>
      </c>
      <c r="F72" s="74">
        <v>3</v>
      </c>
      <c r="G72" s="76" t="s">
        <v>68</v>
      </c>
      <c r="H72" s="59">
        <v>43</v>
      </c>
      <c r="I72" s="79">
        <v>0</v>
      </c>
      <c r="J72" s="79">
        <v>0</v>
      </c>
      <c r="K72" s="79">
        <v>0</v>
      </c>
      <c r="L72" s="79">
        <v>0</v>
      </c>
      <c r="Q72" s="75"/>
      <c r="R72" s="75"/>
    </row>
    <row r="73" spans="1:18" ht="27.75" hidden="1" customHeight="1">
      <c r="A73" s="71">
        <v>2</v>
      </c>
      <c r="B73" s="72">
        <v>3</v>
      </c>
      <c r="C73" s="72">
        <v>1</v>
      </c>
      <c r="D73" s="72">
        <v>3</v>
      </c>
      <c r="E73" s="72"/>
      <c r="F73" s="74"/>
      <c r="G73" s="76" t="s">
        <v>70</v>
      </c>
      <c r="H73" s="59">
        <v>44</v>
      </c>
      <c r="I73" s="60">
        <f>I74</f>
        <v>0</v>
      </c>
      <c r="J73" s="102">
        <f>J74</f>
        <v>0</v>
      </c>
      <c r="K73" s="61">
        <f>K74</f>
        <v>0</v>
      </c>
      <c r="L73" s="61">
        <f>L74</f>
        <v>0</v>
      </c>
      <c r="Q73" s="75"/>
      <c r="R73" s="75"/>
    </row>
    <row r="74" spans="1:18" ht="26.25" hidden="1" customHeight="1">
      <c r="A74" s="71">
        <v>2</v>
      </c>
      <c r="B74" s="72">
        <v>3</v>
      </c>
      <c r="C74" s="72">
        <v>1</v>
      </c>
      <c r="D74" s="72">
        <v>3</v>
      </c>
      <c r="E74" s="72">
        <v>1</v>
      </c>
      <c r="F74" s="74"/>
      <c r="G74" s="76" t="s">
        <v>71</v>
      </c>
      <c r="H74" s="59">
        <v>45</v>
      </c>
      <c r="I74" s="60">
        <f>SUM(I75:I77)</f>
        <v>0</v>
      </c>
      <c r="J74" s="102">
        <f>SUM(J75:J77)</f>
        <v>0</v>
      </c>
      <c r="K74" s="61">
        <f>SUM(K75:K77)</f>
        <v>0</v>
      </c>
      <c r="L74" s="61">
        <f>SUM(L75:L77)</f>
        <v>0</v>
      </c>
      <c r="Q74" s="75"/>
      <c r="R74" s="75"/>
    </row>
    <row r="75" spans="1:18" ht="15" hidden="1" customHeight="1">
      <c r="A75" s="66">
        <v>2</v>
      </c>
      <c r="B75" s="64">
        <v>3</v>
      </c>
      <c r="C75" s="64">
        <v>1</v>
      </c>
      <c r="D75" s="64">
        <v>3</v>
      </c>
      <c r="E75" s="64">
        <v>1</v>
      </c>
      <c r="F75" s="67">
        <v>1</v>
      </c>
      <c r="G75" s="92" t="s">
        <v>72</v>
      </c>
      <c r="H75" s="59">
        <v>46</v>
      </c>
      <c r="I75" s="77">
        <v>0</v>
      </c>
      <c r="J75" s="77">
        <v>0</v>
      </c>
      <c r="K75" s="77">
        <v>0</v>
      </c>
      <c r="L75" s="77">
        <v>0</v>
      </c>
      <c r="Q75" s="75"/>
      <c r="R75" s="75"/>
    </row>
    <row r="76" spans="1:18" ht="16.5" hidden="1" customHeight="1">
      <c r="A76" s="71">
        <v>2</v>
      </c>
      <c r="B76" s="72">
        <v>3</v>
      </c>
      <c r="C76" s="72">
        <v>1</v>
      </c>
      <c r="D76" s="72">
        <v>3</v>
      </c>
      <c r="E76" s="72">
        <v>1</v>
      </c>
      <c r="F76" s="74">
        <v>2</v>
      </c>
      <c r="G76" s="76" t="s">
        <v>73</v>
      </c>
      <c r="H76" s="59">
        <v>47</v>
      </c>
      <c r="I76" s="79">
        <v>0</v>
      </c>
      <c r="J76" s="79">
        <v>0</v>
      </c>
      <c r="K76" s="79">
        <v>0</v>
      </c>
      <c r="L76" s="79">
        <v>0</v>
      </c>
      <c r="Q76" s="75"/>
      <c r="R76" s="75"/>
    </row>
    <row r="77" spans="1:18" ht="17.25" hidden="1" customHeight="1">
      <c r="A77" s="66">
        <v>2</v>
      </c>
      <c r="B77" s="64">
        <v>3</v>
      </c>
      <c r="C77" s="64">
        <v>1</v>
      </c>
      <c r="D77" s="64">
        <v>3</v>
      </c>
      <c r="E77" s="64">
        <v>1</v>
      </c>
      <c r="F77" s="67">
        <v>3</v>
      </c>
      <c r="G77" s="92" t="s">
        <v>74</v>
      </c>
      <c r="H77" s="59">
        <v>48</v>
      </c>
      <c r="I77" s="77">
        <v>0</v>
      </c>
      <c r="J77" s="77">
        <v>0</v>
      </c>
      <c r="K77" s="77">
        <v>0</v>
      </c>
      <c r="L77" s="77">
        <v>0</v>
      </c>
      <c r="Q77" s="75"/>
      <c r="R77" s="75"/>
    </row>
    <row r="78" spans="1:18" ht="12.75" hidden="1" customHeight="1">
      <c r="A78" s="66">
        <v>2</v>
      </c>
      <c r="B78" s="64">
        <v>3</v>
      </c>
      <c r="C78" s="64">
        <v>2</v>
      </c>
      <c r="D78" s="64"/>
      <c r="E78" s="64"/>
      <c r="F78" s="67"/>
      <c r="G78" s="92" t="s">
        <v>75</v>
      </c>
      <c r="H78" s="59">
        <v>49</v>
      </c>
      <c r="I78" s="60">
        <f t="shared" ref="I78:L79" si="3">I79</f>
        <v>0</v>
      </c>
      <c r="J78" s="60">
        <f t="shared" si="3"/>
        <v>0</v>
      </c>
      <c r="K78" s="60">
        <f t="shared" si="3"/>
        <v>0</v>
      </c>
      <c r="L78" s="60">
        <f t="shared" si="3"/>
        <v>0</v>
      </c>
    </row>
    <row r="79" spans="1:18" ht="12" hidden="1" customHeight="1">
      <c r="A79" s="66">
        <v>2</v>
      </c>
      <c r="B79" s="64">
        <v>3</v>
      </c>
      <c r="C79" s="64">
        <v>2</v>
      </c>
      <c r="D79" s="64">
        <v>1</v>
      </c>
      <c r="E79" s="64"/>
      <c r="F79" s="67"/>
      <c r="G79" s="92" t="s">
        <v>75</v>
      </c>
      <c r="H79" s="59">
        <v>50</v>
      </c>
      <c r="I79" s="60">
        <f t="shared" si="3"/>
        <v>0</v>
      </c>
      <c r="J79" s="60">
        <f t="shared" si="3"/>
        <v>0</v>
      </c>
      <c r="K79" s="60">
        <f t="shared" si="3"/>
        <v>0</v>
      </c>
      <c r="L79" s="60">
        <f t="shared" si="3"/>
        <v>0</v>
      </c>
    </row>
    <row r="80" spans="1:18" ht="15.75" hidden="1" customHeight="1">
      <c r="A80" s="66">
        <v>2</v>
      </c>
      <c r="B80" s="64">
        <v>3</v>
      </c>
      <c r="C80" s="64">
        <v>2</v>
      </c>
      <c r="D80" s="64">
        <v>1</v>
      </c>
      <c r="E80" s="64">
        <v>1</v>
      </c>
      <c r="F80" s="67"/>
      <c r="G80" s="92" t="s">
        <v>75</v>
      </c>
      <c r="H80" s="59">
        <v>51</v>
      </c>
      <c r="I80" s="60">
        <f>SUM(I81)</f>
        <v>0</v>
      </c>
      <c r="J80" s="60">
        <f>SUM(J81)</f>
        <v>0</v>
      </c>
      <c r="K80" s="60">
        <f>SUM(K81)</f>
        <v>0</v>
      </c>
      <c r="L80" s="60">
        <f>SUM(L81)</f>
        <v>0</v>
      </c>
    </row>
    <row r="81" spans="1:12" ht="13.5" hidden="1" customHeight="1">
      <c r="A81" s="66">
        <v>2</v>
      </c>
      <c r="B81" s="64">
        <v>3</v>
      </c>
      <c r="C81" s="64">
        <v>2</v>
      </c>
      <c r="D81" s="64">
        <v>1</v>
      </c>
      <c r="E81" s="64">
        <v>1</v>
      </c>
      <c r="F81" s="67">
        <v>1</v>
      </c>
      <c r="G81" s="92" t="s">
        <v>75</v>
      </c>
      <c r="H81" s="59">
        <v>52</v>
      </c>
      <c r="I81" s="79">
        <v>0</v>
      </c>
      <c r="J81" s="79">
        <v>0</v>
      </c>
      <c r="K81" s="79">
        <v>0</v>
      </c>
      <c r="L81" s="79">
        <v>0</v>
      </c>
    </row>
    <row r="82" spans="1:12" ht="16.5" hidden="1" customHeight="1">
      <c r="A82" s="55">
        <v>2</v>
      </c>
      <c r="B82" s="56">
        <v>4</v>
      </c>
      <c r="C82" s="56"/>
      <c r="D82" s="56"/>
      <c r="E82" s="56"/>
      <c r="F82" s="58"/>
      <c r="G82" s="106" t="s">
        <v>76</v>
      </c>
      <c r="H82" s="59">
        <v>53</v>
      </c>
      <c r="I82" s="60">
        <f t="shared" ref="I82:L84" si="4">I83</f>
        <v>0</v>
      </c>
      <c r="J82" s="102">
        <f t="shared" si="4"/>
        <v>0</v>
      </c>
      <c r="K82" s="61">
        <f t="shared" si="4"/>
        <v>0</v>
      </c>
      <c r="L82" s="61">
        <f t="shared" si="4"/>
        <v>0</v>
      </c>
    </row>
    <row r="83" spans="1:12" ht="15.75" hidden="1" customHeight="1">
      <c r="A83" s="71">
        <v>2</v>
      </c>
      <c r="B83" s="72">
        <v>4</v>
      </c>
      <c r="C83" s="72">
        <v>1</v>
      </c>
      <c r="D83" s="72"/>
      <c r="E83" s="72"/>
      <c r="F83" s="74"/>
      <c r="G83" s="76" t="s">
        <v>77</v>
      </c>
      <c r="H83" s="59">
        <v>54</v>
      </c>
      <c r="I83" s="60">
        <f t="shared" si="4"/>
        <v>0</v>
      </c>
      <c r="J83" s="102">
        <f t="shared" si="4"/>
        <v>0</v>
      </c>
      <c r="K83" s="61">
        <f t="shared" si="4"/>
        <v>0</v>
      </c>
      <c r="L83" s="61">
        <f t="shared" si="4"/>
        <v>0</v>
      </c>
    </row>
    <row r="84" spans="1:12" ht="17.25" hidden="1" customHeight="1">
      <c r="A84" s="71">
        <v>2</v>
      </c>
      <c r="B84" s="72">
        <v>4</v>
      </c>
      <c r="C84" s="72">
        <v>1</v>
      </c>
      <c r="D84" s="72">
        <v>1</v>
      </c>
      <c r="E84" s="72"/>
      <c r="F84" s="74"/>
      <c r="G84" s="76" t="s">
        <v>77</v>
      </c>
      <c r="H84" s="59">
        <v>55</v>
      </c>
      <c r="I84" s="60">
        <f t="shared" si="4"/>
        <v>0</v>
      </c>
      <c r="J84" s="102">
        <f t="shared" si="4"/>
        <v>0</v>
      </c>
      <c r="K84" s="61">
        <f t="shared" si="4"/>
        <v>0</v>
      </c>
      <c r="L84" s="61">
        <f t="shared" si="4"/>
        <v>0</v>
      </c>
    </row>
    <row r="85" spans="1:12" ht="18" hidden="1" customHeight="1">
      <c r="A85" s="71">
        <v>2</v>
      </c>
      <c r="B85" s="72">
        <v>4</v>
      </c>
      <c r="C85" s="72">
        <v>1</v>
      </c>
      <c r="D85" s="72">
        <v>1</v>
      </c>
      <c r="E85" s="72">
        <v>1</v>
      </c>
      <c r="F85" s="74"/>
      <c r="G85" s="76" t="s">
        <v>77</v>
      </c>
      <c r="H85" s="59">
        <v>56</v>
      </c>
      <c r="I85" s="60">
        <f>SUM(I86:I88)</f>
        <v>0</v>
      </c>
      <c r="J85" s="102">
        <f>SUM(J86:J88)</f>
        <v>0</v>
      </c>
      <c r="K85" s="61">
        <f>SUM(K86:K88)</f>
        <v>0</v>
      </c>
      <c r="L85" s="61">
        <f>SUM(L86:L88)</f>
        <v>0</v>
      </c>
    </row>
    <row r="86" spans="1:12" ht="14.25" hidden="1" customHeight="1">
      <c r="A86" s="71">
        <v>2</v>
      </c>
      <c r="B86" s="72">
        <v>4</v>
      </c>
      <c r="C86" s="72">
        <v>1</v>
      </c>
      <c r="D86" s="72">
        <v>1</v>
      </c>
      <c r="E86" s="72">
        <v>1</v>
      </c>
      <c r="F86" s="74">
        <v>1</v>
      </c>
      <c r="G86" s="76" t="s">
        <v>78</v>
      </c>
      <c r="H86" s="59">
        <v>57</v>
      </c>
      <c r="I86" s="79">
        <v>0</v>
      </c>
      <c r="J86" s="79">
        <v>0</v>
      </c>
      <c r="K86" s="79">
        <v>0</v>
      </c>
      <c r="L86" s="79">
        <v>0</v>
      </c>
    </row>
    <row r="87" spans="1:12" ht="13.5" hidden="1" customHeight="1">
      <c r="A87" s="71">
        <v>2</v>
      </c>
      <c r="B87" s="71">
        <v>4</v>
      </c>
      <c r="C87" s="71">
        <v>1</v>
      </c>
      <c r="D87" s="72">
        <v>1</v>
      </c>
      <c r="E87" s="72">
        <v>1</v>
      </c>
      <c r="F87" s="107">
        <v>2</v>
      </c>
      <c r="G87" s="73" t="s">
        <v>79</v>
      </c>
      <c r="H87" s="59">
        <v>58</v>
      </c>
      <c r="I87" s="79">
        <v>0</v>
      </c>
      <c r="J87" s="79">
        <v>0</v>
      </c>
      <c r="K87" s="79">
        <v>0</v>
      </c>
      <c r="L87" s="79">
        <v>0</v>
      </c>
    </row>
    <row r="88" spans="1:12" hidden="1">
      <c r="A88" s="71">
        <v>2</v>
      </c>
      <c r="B88" s="72">
        <v>4</v>
      </c>
      <c r="C88" s="71">
        <v>1</v>
      </c>
      <c r="D88" s="72">
        <v>1</v>
      </c>
      <c r="E88" s="72">
        <v>1</v>
      </c>
      <c r="F88" s="107">
        <v>3</v>
      </c>
      <c r="G88" s="73" t="s">
        <v>80</v>
      </c>
      <c r="H88" s="59">
        <v>59</v>
      </c>
      <c r="I88" s="79">
        <v>0</v>
      </c>
      <c r="J88" s="79">
        <v>0</v>
      </c>
      <c r="K88" s="79">
        <v>0</v>
      </c>
      <c r="L88" s="79">
        <v>0</v>
      </c>
    </row>
    <row r="89" spans="1:12" hidden="1">
      <c r="A89" s="55">
        <v>2</v>
      </c>
      <c r="B89" s="56">
        <v>5</v>
      </c>
      <c r="C89" s="55"/>
      <c r="D89" s="56"/>
      <c r="E89" s="56"/>
      <c r="F89" s="108"/>
      <c r="G89" s="57" t="s">
        <v>81</v>
      </c>
      <c r="H89" s="59">
        <v>60</v>
      </c>
      <c r="I89" s="60">
        <f>SUM(I90+I95+I100)</f>
        <v>0</v>
      </c>
      <c r="J89" s="102">
        <f>SUM(J90+J95+J100)</f>
        <v>0</v>
      </c>
      <c r="K89" s="61">
        <f>SUM(K90+K95+K100)</f>
        <v>0</v>
      </c>
      <c r="L89" s="61">
        <f>SUM(L90+L95+L100)</f>
        <v>0</v>
      </c>
    </row>
    <row r="90" spans="1:12" hidden="1">
      <c r="A90" s="66">
        <v>2</v>
      </c>
      <c r="B90" s="64">
        <v>5</v>
      </c>
      <c r="C90" s="66">
        <v>1</v>
      </c>
      <c r="D90" s="64"/>
      <c r="E90" s="64"/>
      <c r="F90" s="109"/>
      <c r="G90" s="65" t="s">
        <v>82</v>
      </c>
      <c r="H90" s="59">
        <v>61</v>
      </c>
      <c r="I90" s="82">
        <f t="shared" ref="I90:L91" si="5">I91</f>
        <v>0</v>
      </c>
      <c r="J90" s="104">
        <f t="shared" si="5"/>
        <v>0</v>
      </c>
      <c r="K90" s="83">
        <f t="shared" si="5"/>
        <v>0</v>
      </c>
      <c r="L90" s="83">
        <f t="shared" si="5"/>
        <v>0</v>
      </c>
    </row>
    <row r="91" spans="1:12" hidden="1">
      <c r="A91" s="71">
        <v>2</v>
      </c>
      <c r="B91" s="72">
        <v>5</v>
      </c>
      <c r="C91" s="71">
        <v>1</v>
      </c>
      <c r="D91" s="72">
        <v>1</v>
      </c>
      <c r="E91" s="72"/>
      <c r="F91" s="107"/>
      <c r="G91" s="73" t="s">
        <v>82</v>
      </c>
      <c r="H91" s="59">
        <v>62</v>
      </c>
      <c r="I91" s="60">
        <f t="shared" si="5"/>
        <v>0</v>
      </c>
      <c r="J91" s="102">
        <f t="shared" si="5"/>
        <v>0</v>
      </c>
      <c r="K91" s="61">
        <f t="shared" si="5"/>
        <v>0</v>
      </c>
      <c r="L91" s="61">
        <f t="shared" si="5"/>
        <v>0</v>
      </c>
    </row>
    <row r="92" spans="1:12" hidden="1">
      <c r="A92" s="71">
        <v>2</v>
      </c>
      <c r="B92" s="72">
        <v>5</v>
      </c>
      <c r="C92" s="71">
        <v>1</v>
      </c>
      <c r="D92" s="72">
        <v>1</v>
      </c>
      <c r="E92" s="72">
        <v>1</v>
      </c>
      <c r="F92" s="107"/>
      <c r="G92" s="73" t="s">
        <v>82</v>
      </c>
      <c r="H92" s="59">
        <v>63</v>
      </c>
      <c r="I92" s="60">
        <f>SUM(I93:I94)</f>
        <v>0</v>
      </c>
      <c r="J92" s="102">
        <f>SUM(J93:J94)</f>
        <v>0</v>
      </c>
      <c r="K92" s="61">
        <f>SUM(K93:K94)</f>
        <v>0</v>
      </c>
      <c r="L92" s="61">
        <f>SUM(L93:L94)</f>
        <v>0</v>
      </c>
    </row>
    <row r="93" spans="1:12" ht="25.5" hidden="1" customHeight="1">
      <c r="A93" s="71">
        <v>2</v>
      </c>
      <c r="B93" s="72">
        <v>5</v>
      </c>
      <c r="C93" s="71">
        <v>1</v>
      </c>
      <c r="D93" s="72">
        <v>1</v>
      </c>
      <c r="E93" s="72">
        <v>1</v>
      </c>
      <c r="F93" s="107">
        <v>1</v>
      </c>
      <c r="G93" s="73" t="s">
        <v>83</v>
      </c>
      <c r="H93" s="59">
        <v>64</v>
      </c>
      <c r="I93" s="79">
        <v>0</v>
      </c>
      <c r="J93" s="79">
        <v>0</v>
      </c>
      <c r="K93" s="79">
        <v>0</v>
      </c>
      <c r="L93" s="79">
        <v>0</v>
      </c>
    </row>
    <row r="94" spans="1:12" ht="15.75" hidden="1" customHeight="1">
      <c r="A94" s="71">
        <v>2</v>
      </c>
      <c r="B94" s="72">
        <v>5</v>
      </c>
      <c r="C94" s="71">
        <v>1</v>
      </c>
      <c r="D94" s="72">
        <v>1</v>
      </c>
      <c r="E94" s="72">
        <v>1</v>
      </c>
      <c r="F94" s="107">
        <v>2</v>
      </c>
      <c r="G94" s="73" t="s">
        <v>84</v>
      </c>
      <c r="H94" s="59">
        <v>65</v>
      </c>
      <c r="I94" s="79">
        <v>0</v>
      </c>
      <c r="J94" s="79">
        <v>0</v>
      </c>
      <c r="K94" s="79">
        <v>0</v>
      </c>
      <c r="L94" s="79">
        <v>0</v>
      </c>
    </row>
    <row r="95" spans="1:12" ht="12" hidden="1" customHeight="1">
      <c r="A95" s="71">
        <v>2</v>
      </c>
      <c r="B95" s="72">
        <v>5</v>
      </c>
      <c r="C95" s="71">
        <v>2</v>
      </c>
      <c r="D95" s="72"/>
      <c r="E95" s="72"/>
      <c r="F95" s="107"/>
      <c r="G95" s="73" t="s">
        <v>85</v>
      </c>
      <c r="H95" s="59">
        <v>66</v>
      </c>
      <c r="I95" s="60">
        <f t="shared" ref="I95:L96" si="6">I96</f>
        <v>0</v>
      </c>
      <c r="J95" s="102">
        <f t="shared" si="6"/>
        <v>0</v>
      </c>
      <c r="K95" s="61">
        <f t="shared" si="6"/>
        <v>0</v>
      </c>
      <c r="L95" s="60">
        <f t="shared" si="6"/>
        <v>0</v>
      </c>
    </row>
    <row r="96" spans="1:12" ht="15.75" hidden="1" customHeight="1">
      <c r="A96" s="76">
        <v>2</v>
      </c>
      <c r="B96" s="71">
        <v>5</v>
      </c>
      <c r="C96" s="72">
        <v>2</v>
      </c>
      <c r="D96" s="73">
        <v>1</v>
      </c>
      <c r="E96" s="71"/>
      <c r="F96" s="107"/>
      <c r="G96" s="73" t="s">
        <v>85</v>
      </c>
      <c r="H96" s="59">
        <v>67</v>
      </c>
      <c r="I96" s="60">
        <f t="shared" si="6"/>
        <v>0</v>
      </c>
      <c r="J96" s="102">
        <f t="shared" si="6"/>
        <v>0</v>
      </c>
      <c r="K96" s="61">
        <f t="shared" si="6"/>
        <v>0</v>
      </c>
      <c r="L96" s="60">
        <f t="shared" si="6"/>
        <v>0</v>
      </c>
    </row>
    <row r="97" spans="1:12" ht="15" hidden="1" customHeight="1">
      <c r="A97" s="76">
        <v>2</v>
      </c>
      <c r="B97" s="71">
        <v>5</v>
      </c>
      <c r="C97" s="72">
        <v>2</v>
      </c>
      <c r="D97" s="73">
        <v>1</v>
      </c>
      <c r="E97" s="71">
        <v>1</v>
      </c>
      <c r="F97" s="107"/>
      <c r="G97" s="73" t="s">
        <v>85</v>
      </c>
      <c r="H97" s="59">
        <v>68</v>
      </c>
      <c r="I97" s="60">
        <f>SUM(I98:I99)</f>
        <v>0</v>
      </c>
      <c r="J97" s="102">
        <f>SUM(J98:J99)</f>
        <v>0</v>
      </c>
      <c r="K97" s="61">
        <f>SUM(K98:K99)</f>
        <v>0</v>
      </c>
      <c r="L97" s="60">
        <f>SUM(L98:L99)</f>
        <v>0</v>
      </c>
    </row>
    <row r="98" spans="1:12" ht="25.5" hidden="1" customHeight="1">
      <c r="A98" s="76">
        <v>2</v>
      </c>
      <c r="B98" s="71">
        <v>5</v>
      </c>
      <c r="C98" s="72">
        <v>2</v>
      </c>
      <c r="D98" s="73">
        <v>1</v>
      </c>
      <c r="E98" s="71">
        <v>1</v>
      </c>
      <c r="F98" s="107">
        <v>1</v>
      </c>
      <c r="G98" s="73" t="s">
        <v>86</v>
      </c>
      <c r="H98" s="59">
        <v>69</v>
      </c>
      <c r="I98" s="79">
        <v>0</v>
      </c>
      <c r="J98" s="79">
        <v>0</v>
      </c>
      <c r="K98" s="79">
        <v>0</v>
      </c>
      <c r="L98" s="79">
        <v>0</v>
      </c>
    </row>
    <row r="99" spans="1:12" ht="25.5" hidden="1" customHeight="1">
      <c r="A99" s="76">
        <v>2</v>
      </c>
      <c r="B99" s="71">
        <v>5</v>
      </c>
      <c r="C99" s="72">
        <v>2</v>
      </c>
      <c r="D99" s="73">
        <v>1</v>
      </c>
      <c r="E99" s="71">
        <v>1</v>
      </c>
      <c r="F99" s="107">
        <v>2</v>
      </c>
      <c r="G99" s="73" t="s">
        <v>87</v>
      </c>
      <c r="H99" s="59">
        <v>70</v>
      </c>
      <c r="I99" s="79">
        <v>0</v>
      </c>
      <c r="J99" s="79">
        <v>0</v>
      </c>
      <c r="K99" s="79">
        <v>0</v>
      </c>
      <c r="L99" s="79">
        <v>0</v>
      </c>
    </row>
    <row r="100" spans="1:12" ht="28.5" hidden="1" customHeight="1">
      <c r="A100" s="76">
        <v>2</v>
      </c>
      <c r="B100" s="71">
        <v>5</v>
      </c>
      <c r="C100" s="72">
        <v>3</v>
      </c>
      <c r="D100" s="73"/>
      <c r="E100" s="71"/>
      <c r="F100" s="107"/>
      <c r="G100" s="73" t="s">
        <v>88</v>
      </c>
      <c r="H100" s="59">
        <v>71</v>
      </c>
      <c r="I100" s="60">
        <f t="shared" ref="I100:L101" si="7">I101</f>
        <v>0</v>
      </c>
      <c r="J100" s="102">
        <f t="shared" si="7"/>
        <v>0</v>
      </c>
      <c r="K100" s="61">
        <f t="shared" si="7"/>
        <v>0</v>
      </c>
      <c r="L100" s="60">
        <f t="shared" si="7"/>
        <v>0</v>
      </c>
    </row>
    <row r="101" spans="1:12" ht="27" hidden="1" customHeight="1">
      <c r="A101" s="76">
        <v>2</v>
      </c>
      <c r="B101" s="71">
        <v>5</v>
      </c>
      <c r="C101" s="72">
        <v>3</v>
      </c>
      <c r="D101" s="73">
        <v>1</v>
      </c>
      <c r="E101" s="71"/>
      <c r="F101" s="107"/>
      <c r="G101" s="73" t="s">
        <v>89</v>
      </c>
      <c r="H101" s="59">
        <v>72</v>
      </c>
      <c r="I101" s="60">
        <f t="shared" si="7"/>
        <v>0</v>
      </c>
      <c r="J101" s="102">
        <f t="shared" si="7"/>
        <v>0</v>
      </c>
      <c r="K101" s="61">
        <f t="shared" si="7"/>
        <v>0</v>
      </c>
      <c r="L101" s="60">
        <f t="shared" si="7"/>
        <v>0</v>
      </c>
    </row>
    <row r="102" spans="1:12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10"/>
      <c r="G102" s="87" t="s">
        <v>89</v>
      </c>
      <c r="H102" s="59">
        <v>73</v>
      </c>
      <c r="I102" s="70">
        <f>SUM(I103:I104)</f>
        <v>0</v>
      </c>
      <c r="J102" s="105">
        <f>SUM(J103:J104)</f>
        <v>0</v>
      </c>
      <c r="K102" s="69">
        <f>SUM(K103:K104)</f>
        <v>0</v>
      </c>
      <c r="L102" s="70">
        <f>SUM(L103:L104)</f>
        <v>0</v>
      </c>
    </row>
    <row r="103" spans="1:12" ht="26.25" hidden="1" customHeight="1">
      <c r="A103" s="76">
        <v>2</v>
      </c>
      <c r="B103" s="71">
        <v>5</v>
      </c>
      <c r="C103" s="72">
        <v>3</v>
      </c>
      <c r="D103" s="73">
        <v>1</v>
      </c>
      <c r="E103" s="71">
        <v>1</v>
      </c>
      <c r="F103" s="107">
        <v>1</v>
      </c>
      <c r="G103" s="73" t="s">
        <v>89</v>
      </c>
      <c r="H103" s="59">
        <v>74</v>
      </c>
      <c r="I103" s="79">
        <v>0</v>
      </c>
      <c r="J103" s="79">
        <v>0</v>
      </c>
      <c r="K103" s="79">
        <v>0</v>
      </c>
      <c r="L103" s="79">
        <v>0</v>
      </c>
    </row>
    <row r="104" spans="1:12" ht="26.25" hidden="1" customHeight="1">
      <c r="A104" s="84">
        <v>2</v>
      </c>
      <c r="B104" s="85">
        <v>5</v>
      </c>
      <c r="C104" s="86">
        <v>3</v>
      </c>
      <c r="D104" s="87">
        <v>1</v>
      </c>
      <c r="E104" s="85">
        <v>1</v>
      </c>
      <c r="F104" s="110">
        <v>2</v>
      </c>
      <c r="G104" s="87" t="s">
        <v>90</v>
      </c>
      <c r="H104" s="59">
        <v>75</v>
      </c>
      <c r="I104" s="79">
        <v>0</v>
      </c>
      <c r="J104" s="79">
        <v>0</v>
      </c>
      <c r="K104" s="79">
        <v>0</v>
      </c>
      <c r="L104" s="79">
        <v>0</v>
      </c>
    </row>
    <row r="105" spans="1:12" ht="27.75" hidden="1" customHeight="1">
      <c r="A105" s="84">
        <v>2</v>
      </c>
      <c r="B105" s="85">
        <v>5</v>
      </c>
      <c r="C105" s="86">
        <v>3</v>
      </c>
      <c r="D105" s="87">
        <v>2</v>
      </c>
      <c r="E105" s="85"/>
      <c r="F105" s="110"/>
      <c r="G105" s="87" t="s">
        <v>91</v>
      </c>
      <c r="H105" s="59">
        <v>76</v>
      </c>
      <c r="I105" s="70">
        <f>I106</f>
        <v>0</v>
      </c>
      <c r="J105" s="70">
        <f>J106</f>
        <v>0</v>
      </c>
      <c r="K105" s="70">
        <f>K106</f>
        <v>0</v>
      </c>
      <c r="L105" s="70">
        <f>L106</f>
        <v>0</v>
      </c>
    </row>
    <row r="106" spans="1:12" ht="25.5" hidden="1" customHeight="1">
      <c r="A106" s="84">
        <v>2</v>
      </c>
      <c r="B106" s="85">
        <v>5</v>
      </c>
      <c r="C106" s="86">
        <v>3</v>
      </c>
      <c r="D106" s="87">
        <v>2</v>
      </c>
      <c r="E106" s="85">
        <v>1</v>
      </c>
      <c r="F106" s="110"/>
      <c r="G106" s="87" t="s">
        <v>91</v>
      </c>
      <c r="H106" s="59">
        <v>77</v>
      </c>
      <c r="I106" s="70">
        <f>SUM(I107:I108)</f>
        <v>0</v>
      </c>
      <c r="J106" s="70">
        <f>SUM(J107:J108)</f>
        <v>0</v>
      </c>
      <c r="K106" s="70">
        <f>SUM(K107:K108)</f>
        <v>0</v>
      </c>
      <c r="L106" s="70">
        <f>SUM(L107:L108)</f>
        <v>0</v>
      </c>
    </row>
    <row r="107" spans="1:12" ht="30" hidden="1" customHeight="1">
      <c r="A107" s="84">
        <v>2</v>
      </c>
      <c r="B107" s="85">
        <v>5</v>
      </c>
      <c r="C107" s="86">
        <v>3</v>
      </c>
      <c r="D107" s="87">
        <v>2</v>
      </c>
      <c r="E107" s="85">
        <v>1</v>
      </c>
      <c r="F107" s="110">
        <v>1</v>
      </c>
      <c r="G107" s="87" t="s">
        <v>91</v>
      </c>
      <c r="H107" s="59">
        <v>78</v>
      </c>
      <c r="I107" s="79">
        <v>0</v>
      </c>
      <c r="J107" s="79">
        <v>0</v>
      </c>
      <c r="K107" s="79">
        <v>0</v>
      </c>
      <c r="L107" s="79">
        <v>0</v>
      </c>
    </row>
    <row r="108" spans="1:12" ht="18" hidden="1" customHeight="1">
      <c r="A108" s="84">
        <v>2</v>
      </c>
      <c r="B108" s="85">
        <v>5</v>
      </c>
      <c r="C108" s="86">
        <v>3</v>
      </c>
      <c r="D108" s="87">
        <v>2</v>
      </c>
      <c r="E108" s="85">
        <v>1</v>
      </c>
      <c r="F108" s="110">
        <v>2</v>
      </c>
      <c r="G108" s="87" t="s">
        <v>92</v>
      </c>
      <c r="H108" s="59">
        <v>79</v>
      </c>
      <c r="I108" s="79">
        <v>0</v>
      </c>
      <c r="J108" s="79">
        <v>0</v>
      </c>
      <c r="K108" s="79">
        <v>0</v>
      </c>
      <c r="L108" s="79">
        <v>0</v>
      </c>
    </row>
    <row r="109" spans="1:12" ht="16.5" hidden="1" customHeight="1">
      <c r="A109" s="106">
        <v>2</v>
      </c>
      <c r="B109" s="55">
        <v>6</v>
      </c>
      <c r="C109" s="56"/>
      <c r="D109" s="57"/>
      <c r="E109" s="55"/>
      <c r="F109" s="108"/>
      <c r="G109" s="111" t="s">
        <v>93</v>
      </c>
      <c r="H109" s="59">
        <v>80</v>
      </c>
      <c r="I109" s="60">
        <f>SUM(I110+I115+I119+I123+I127)</f>
        <v>0</v>
      </c>
      <c r="J109" s="102">
        <f>SUM(J110+J115+J119+J123+J127)</f>
        <v>0</v>
      </c>
      <c r="K109" s="61">
        <f>SUM(K110+K115+K119+K123+K127)</f>
        <v>0</v>
      </c>
      <c r="L109" s="60">
        <f>SUM(L110+L115+L119+L123+L127)</f>
        <v>0</v>
      </c>
    </row>
    <row r="110" spans="1:12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10"/>
      <c r="G110" s="87" t="s">
        <v>94</v>
      </c>
      <c r="H110" s="59">
        <v>81</v>
      </c>
      <c r="I110" s="70">
        <f t="shared" ref="I110:L111" si="8">I111</f>
        <v>0</v>
      </c>
      <c r="J110" s="105">
        <f t="shared" si="8"/>
        <v>0</v>
      </c>
      <c r="K110" s="69">
        <f t="shared" si="8"/>
        <v>0</v>
      </c>
      <c r="L110" s="70">
        <f t="shared" si="8"/>
        <v>0</v>
      </c>
    </row>
    <row r="111" spans="1:12" ht="14.25" hidden="1" customHeight="1">
      <c r="A111" s="76">
        <v>2</v>
      </c>
      <c r="B111" s="71">
        <v>6</v>
      </c>
      <c r="C111" s="72">
        <v>1</v>
      </c>
      <c r="D111" s="73">
        <v>1</v>
      </c>
      <c r="E111" s="71"/>
      <c r="F111" s="107"/>
      <c r="G111" s="73" t="s">
        <v>94</v>
      </c>
      <c r="H111" s="59">
        <v>82</v>
      </c>
      <c r="I111" s="60">
        <f t="shared" si="8"/>
        <v>0</v>
      </c>
      <c r="J111" s="102">
        <f t="shared" si="8"/>
        <v>0</v>
      </c>
      <c r="K111" s="61">
        <f t="shared" si="8"/>
        <v>0</v>
      </c>
      <c r="L111" s="60">
        <f t="shared" si="8"/>
        <v>0</v>
      </c>
    </row>
    <row r="112" spans="1:12" hidden="1">
      <c r="A112" s="76">
        <v>2</v>
      </c>
      <c r="B112" s="71">
        <v>6</v>
      </c>
      <c r="C112" s="72">
        <v>1</v>
      </c>
      <c r="D112" s="73">
        <v>1</v>
      </c>
      <c r="E112" s="71">
        <v>1</v>
      </c>
      <c r="F112" s="107"/>
      <c r="G112" s="73" t="s">
        <v>94</v>
      </c>
      <c r="H112" s="59">
        <v>83</v>
      </c>
      <c r="I112" s="60">
        <f>SUM(I113:I114)</f>
        <v>0</v>
      </c>
      <c r="J112" s="102">
        <f>SUM(J113:J114)</f>
        <v>0</v>
      </c>
      <c r="K112" s="61">
        <f>SUM(K113:K114)</f>
        <v>0</v>
      </c>
      <c r="L112" s="60">
        <f>SUM(L113:L114)</f>
        <v>0</v>
      </c>
    </row>
    <row r="113" spans="1:12" ht="13.5" hidden="1" customHeight="1">
      <c r="A113" s="76">
        <v>2</v>
      </c>
      <c r="B113" s="71">
        <v>6</v>
      </c>
      <c r="C113" s="72">
        <v>1</v>
      </c>
      <c r="D113" s="73">
        <v>1</v>
      </c>
      <c r="E113" s="71">
        <v>1</v>
      </c>
      <c r="F113" s="107">
        <v>1</v>
      </c>
      <c r="G113" s="73" t="s">
        <v>95</v>
      </c>
      <c r="H113" s="59">
        <v>84</v>
      </c>
      <c r="I113" s="79">
        <v>0</v>
      </c>
      <c r="J113" s="79">
        <v>0</v>
      </c>
      <c r="K113" s="79">
        <v>0</v>
      </c>
      <c r="L113" s="79">
        <v>0</v>
      </c>
    </row>
    <row r="114" spans="1:12" hidden="1">
      <c r="A114" s="92">
        <v>2</v>
      </c>
      <c r="B114" s="66">
        <v>6</v>
      </c>
      <c r="C114" s="64">
        <v>1</v>
      </c>
      <c r="D114" s="65">
        <v>1</v>
      </c>
      <c r="E114" s="66">
        <v>1</v>
      </c>
      <c r="F114" s="109">
        <v>2</v>
      </c>
      <c r="G114" s="65" t="s">
        <v>96</v>
      </c>
      <c r="H114" s="59">
        <v>85</v>
      </c>
      <c r="I114" s="77">
        <v>0</v>
      </c>
      <c r="J114" s="77">
        <v>0</v>
      </c>
      <c r="K114" s="77">
        <v>0</v>
      </c>
      <c r="L114" s="77">
        <v>0</v>
      </c>
    </row>
    <row r="115" spans="1:12" ht="25.5" hidden="1" customHeight="1">
      <c r="A115" s="76">
        <v>2</v>
      </c>
      <c r="B115" s="71">
        <v>6</v>
      </c>
      <c r="C115" s="72">
        <v>2</v>
      </c>
      <c r="D115" s="73"/>
      <c r="E115" s="71"/>
      <c r="F115" s="107"/>
      <c r="G115" s="73" t="s">
        <v>97</v>
      </c>
      <c r="H115" s="59">
        <v>86</v>
      </c>
      <c r="I115" s="60">
        <f t="shared" ref="I115:L117" si="9">I116</f>
        <v>0</v>
      </c>
      <c r="J115" s="102">
        <f t="shared" si="9"/>
        <v>0</v>
      </c>
      <c r="K115" s="61">
        <f t="shared" si="9"/>
        <v>0</v>
      </c>
      <c r="L115" s="60">
        <f t="shared" si="9"/>
        <v>0</v>
      </c>
    </row>
    <row r="116" spans="1:12" ht="14.25" hidden="1" customHeight="1">
      <c r="A116" s="76">
        <v>2</v>
      </c>
      <c r="B116" s="71">
        <v>6</v>
      </c>
      <c r="C116" s="72">
        <v>2</v>
      </c>
      <c r="D116" s="73">
        <v>1</v>
      </c>
      <c r="E116" s="71"/>
      <c r="F116" s="107"/>
      <c r="G116" s="73" t="s">
        <v>97</v>
      </c>
      <c r="H116" s="59">
        <v>87</v>
      </c>
      <c r="I116" s="60">
        <f t="shared" si="9"/>
        <v>0</v>
      </c>
      <c r="J116" s="102">
        <f t="shared" si="9"/>
        <v>0</v>
      </c>
      <c r="K116" s="61">
        <f t="shared" si="9"/>
        <v>0</v>
      </c>
      <c r="L116" s="60">
        <f t="shared" si="9"/>
        <v>0</v>
      </c>
    </row>
    <row r="117" spans="1:12" ht="14.25" hidden="1" customHeight="1">
      <c r="A117" s="76">
        <v>2</v>
      </c>
      <c r="B117" s="71">
        <v>6</v>
      </c>
      <c r="C117" s="72">
        <v>2</v>
      </c>
      <c r="D117" s="73">
        <v>1</v>
      </c>
      <c r="E117" s="71">
        <v>1</v>
      </c>
      <c r="F117" s="107"/>
      <c r="G117" s="73" t="s">
        <v>97</v>
      </c>
      <c r="H117" s="59">
        <v>88</v>
      </c>
      <c r="I117" s="112">
        <f t="shared" si="9"/>
        <v>0</v>
      </c>
      <c r="J117" s="113">
        <f t="shared" si="9"/>
        <v>0</v>
      </c>
      <c r="K117" s="114">
        <f t="shared" si="9"/>
        <v>0</v>
      </c>
      <c r="L117" s="112">
        <f t="shared" si="9"/>
        <v>0</v>
      </c>
    </row>
    <row r="118" spans="1:12" ht="25.5" hidden="1" customHeight="1">
      <c r="A118" s="76">
        <v>2</v>
      </c>
      <c r="B118" s="71">
        <v>6</v>
      </c>
      <c r="C118" s="72">
        <v>2</v>
      </c>
      <c r="D118" s="73">
        <v>1</v>
      </c>
      <c r="E118" s="71">
        <v>1</v>
      </c>
      <c r="F118" s="107">
        <v>1</v>
      </c>
      <c r="G118" s="73" t="s">
        <v>97</v>
      </c>
      <c r="H118" s="59">
        <v>89</v>
      </c>
      <c r="I118" s="79">
        <v>0</v>
      </c>
      <c r="J118" s="79">
        <v>0</v>
      </c>
      <c r="K118" s="79">
        <v>0</v>
      </c>
      <c r="L118" s="79">
        <v>0</v>
      </c>
    </row>
    <row r="119" spans="1:12" ht="26.25" hidden="1" customHeight="1">
      <c r="A119" s="92">
        <v>2</v>
      </c>
      <c r="B119" s="66">
        <v>6</v>
      </c>
      <c r="C119" s="64">
        <v>3</v>
      </c>
      <c r="D119" s="65"/>
      <c r="E119" s="66"/>
      <c r="F119" s="109"/>
      <c r="G119" s="65" t="s">
        <v>98</v>
      </c>
      <c r="H119" s="59">
        <v>90</v>
      </c>
      <c r="I119" s="82">
        <f t="shared" ref="I119:L121" si="10">I120</f>
        <v>0</v>
      </c>
      <c r="J119" s="104">
        <f t="shared" si="10"/>
        <v>0</v>
      </c>
      <c r="K119" s="83">
        <f t="shared" si="10"/>
        <v>0</v>
      </c>
      <c r="L119" s="82">
        <f t="shared" si="10"/>
        <v>0</v>
      </c>
    </row>
    <row r="120" spans="1:12" ht="25.5" hidden="1" customHeight="1">
      <c r="A120" s="76">
        <v>2</v>
      </c>
      <c r="B120" s="71">
        <v>6</v>
      </c>
      <c r="C120" s="72">
        <v>3</v>
      </c>
      <c r="D120" s="73">
        <v>1</v>
      </c>
      <c r="E120" s="71"/>
      <c r="F120" s="107"/>
      <c r="G120" s="73" t="s">
        <v>98</v>
      </c>
      <c r="H120" s="59">
        <v>91</v>
      </c>
      <c r="I120" s="60">
        <f t="shared" si="10"/>
        <v>0</v>
      </c>
      <c r="J120" s="102">
        <f t="shared" si="10"/>
        <v>0</v>
      </c>
      <c r="K120" s="61">
        <f t="shared" si="10"/>
        <v>0</v>
      </c>
      <c r="L120" s="60">
        <f t="shared" si="10"/>
        <v>0</v>
      </c>
    </row>
    <row r="121" spans="1:12" ht="26.25" hidden="1" customHeight="1">
      <c r="A121" s="76">
        <v>2</v>
      </c>
      <c r="B121" s="71">
        <v>6</v>
      </c>
      <c r="C121" s="72">
        <v>3</v>
      </c>
      <c r="D121" s="73">
        <v>1</v>
      </c>
      <c r="E121" s="71">
        <v>1</v>
      </c>
      <c r="F121" s="107"/>
      <c r="G121" s="73" t="s">
        <v>98</v>
      </c>
      <c r="H121" s="59">
        <v>92</v>
      </c>
      <c r="I121" s="60">
        <f t="shared" si="10"/>
        <v>0</v>
      </c>
      <c r="J121" s="102">
        <f t="shared" si="10"/>
        <v>0</v>
      </c>
      <c r="K121" s="61">
        <f t="shared" si="10"/>
        <v>0</v>
      </c>
      <c r="L121" s="60">
        <f t="shared" si="10"/>
        <v>0</v>
      </c>
    </row>
    <row r="122" spans="1:12" ht="27" hidden="1" customHeight="1">
      <c r="A122" s="76">
        <v>2</v>
      </c>
      <c r="B122" s="71">
        <v>6</v>
      </c>
      <c r="C122" s="72">
        <v>3</v>
      </c>
      <c r="D122" s="73">
        <v>1</v>
      </c>
      <c r="E122" s="71">
        <v>1</v>
      </c>
      <c r="F122" s="107">
        <v>1</v>
      </c>
      <c r="G122" s="73" t="s">
        <v>98</v>
      </c>
      <c r="H122" s="59">
        <v>93</v>
      </c>
      <c r="I122" s="79">
        <v>0</v>
      </c>
      <c r="J122" s="79">
        <v>0</v>
      </c>
      <c r="K122" s="79">
        <v>0</v>
      </c>
      <c r="L122" s="79">
        <v>0</v>
      </c>
    </row>
    <row r="123" spans="1:12" ht="25.5" hidden="1" customHeight="1">
      <c r="A123" s="92">
        <v>2</v>
      </c>
      <c r="B123" s="66">
        <v>6</v>
      </c>
      <c r="C123" s="64">
        <v>4</v>
      </c>
      <c r="D123" s="65"/>
      <c r="E123" s="66"/>
      <c r="F123" s="109"/>
      <c r="G123" s="65" t="s">
        <v>99</v>
      </c>
      <c r="H123" s="59">
        <v>94</v>
      </c>
      <c r="I123" s="82">
        <f t="shared" ref="I123:L125" si="11">I124</f>
        <v>0</v>
      </c>
      <c r="J123" s="104">
        <f t="shared" si="11"/>
        <v>0</v>
      </c>
      <c r="K123" s="83">
        <f t="shared" si="11"/>
        <v>0</v>
      </c>
      <c r="L123" s="82">
        <f t="shared" si="11"/>
        <v>0</v>
      </c>
    </row>
    <row r="124" spans="1:12" ht="27" hidden="1" customHeight="1">
      <c r="A124" s="76">
        <v>2</v>
      </c>
      <c r="B124" s="71">
        <v>6</v>
      </c>
      <c r="C124" s="72">
        <v>4</v>
      </c>
      <c r="D124" s="73">
        <v>1</v>
      </c>
      <c r="E124" s="71"/>
      <c r="F124" s="107"/>
      <c r="G124" s="73" t="s">
        <v>99</v>
      </c>
      <c r="H124" s="59">
        <v>95</v>
      </c>
      <c r="I124" s="60">
        <f t="shared" si="11"/>
        <v>0</v>
      </c>
      <c r="J124" s="102">
        <f t="shared" si="11"/>
        <v>0</v>
      </c>
      <c r="K124" s="61">
        <f t="shared" si="11"/>
        <v>0</v>
      </c>
      <c r="L124" s="60">
        <f t="shared" si="11"/>
        <v>0</v>
      </c>
    </row>
    <row r="125" spans="1:12" ht="27" hidden="1" customHeight="1">
      <c r="A125" s="76">
        <v>2</v>
      </c>
      <c r="B125" s="71">
        <v>6</v>
      </c>
      <c r="C125" s="72">
        <v>4</v>
      </c>
      <c r="D125" s="73">
        <v>1</v>
      </c>
      <c r="E125" s="71">
        <v>1</v>
      </c>
      <c r="F125" s="107"/>
      <c r="G125" s="73" t="s">
        <v>99</v>
      </c>
      <c r="H125" s="59">
        <v>96</v>
      </c>
      <c r="I125" s="60">
        <f t="shared" si="11"/>
        <v>0</v>
      </c>
      <c r="J125" s="102">
        <f t="shared" si="11"/>
        <v>0</v>
      </c>
      <c r="K125" s="61">
        <f t="shared" si="11"/>
        <v>0</v>
      </c>
      <c r="L125" s="60">
        <f t="shared" si="11"/>
        <v>0</v>
      </c>
    </row>
    <row r="126" spans="1:12" ht="27.75" hidden="1" customHeight="1">
      <c r="A126" s="76">
        <v>2</v>
      </c>
      <c r="B126" s="71">
        <v>6</v>
      </c>
      <c r="C126" s="72">
        <v>4</v>
      </c>
      <c r="D126" s="73">
        <v>1</v>
      </c>
      <c r="E126" s="71">
        <v>1</v>
      </c>
      <c r="F126" s="107">
        <v>1</v>
      </c>
      <c r="G126" s="73" t="s">
        <v>99</v>
      </c>
      <c r="H126" s="59">
        <v>97</v>
      </c>
      <c r="I126" s="79">
        <v>0</v>
      </c>
      <c r="J126" s="79">
        <v>0</v>
      </c>
      <c r="K126" s="79">
        <v>0</v>
      </c>
      <c r="L126" s="79">
        <v>0</v>
      </c>
    </row>
    <row r="127" spans="1:12" ht="27" hidden="1" customHeight="1">
      <c r="A127" s="84">
        <v>2</v>
      </c>
      <c r="B127" s="93">
        <v>6</v>
      </c>
      <c r="C127" s="94">
        <v>5</v>
      </c>
      <c r="D127" s="96"/>
      <c r="E127" s="93"/>
      <c r="F127" s="115"/>
      <c r="G127" s="96" t="s">
        <v>100</v>
      </c>
      <c r="H127" s="59">
        <v>98</v>
      </c>
      <c r="I127" s="89">
        <f t="shared" ref="I127:L129" si="12">I128</f>
        <v>0</v>
      </c>
      <c r="J127" s="116">
        <f t="shared" si="12"/>
        <v>0</v>
      </c>
      <c r="K127" s="90">
        <f t="shared" si="12"/>
        <v>0</v>
      </c>
      <c r="L127" s="89">
        <f t="shared" si="12"/>
        <v>0</v>
      </c>
    </row>
    <row r="128" spans="1:12" ht="29.25" hidden="1" customHeight="1">
      <c r="A128" s="76">
        <v>2</v>
      </c>
      <c r="B128" s="71">
        <v>6</v>
      </c>
      <c r="C128" s="72">
        <v>5</v>
      </c>
      <c r="D128" s="73">
        <v>1</v>
      </c>
      <c r="E128" s="71"/>
      <c r="F128" s="107"/>
      <c r="G128" s="96" t="s">
        <v>101</v>
      </c>
      <c r="H128" s="59">
        <v>99</v>
      </c>
      <c r="I128" s="60">
        <f t="shared" si="12"/>
        <v>0</v>
      </c>
      <c r="J128" s="102">
        <f t="shared" si="12"/>
        <v>0</v>
      </c>
      <c r="K128" s="61">
        <f t="shared" si="12"/>
        <v>0</v>
      </c>
      <c r="L128" s="60">
        <f t="shared" si="12"/>
        <v>0</v>
      </c>
    </row>
    <row r="129" spans="1:12" ht="25.5" hidden="1" customHeight="1">
      <c r="A129" s="76">
        <v>2</v>
      </c>
      <c r="B129" s="71">
        <v>6</v>
      </c>
      <c r="C129" s="72">
        <v>5</v>
      </c>
      <c r="D129" s="73">
        <v>1</v>
      </c>
      <c r="E129" s="71">
        <v>1</v>
      </c>
      <c r="F129" s="107"/>
      <c r="G129" s="96" t="s">
        <v>100</v>
      </c>
      <c r="H129" s="59">
        <v>100</v>
      </c>
      <c r="I129" s="60">
        <f t="shared" si="12"/>
        <v>0</v>
      </c>
      <c r="J129" s="102">
        <f t="shared" si="12"/>
        <v>0</v>
      </c>
      <c r="K129" s="61">
        <f t="shared" si="12"/>
        <v>0</v>
      </c>
      <c r="L129" s="60">
        <f t="shared" si="12"/>
        <v>0</v>
      </c>
    </row>
    <row r="130" spans="1:12" ht="27.75" hidden="1" customHeight="1">
      <c r="A130" s="71">
        <v>2</v>
      </c>
      <c r="B130" s="72">
        <v>6</v>
      </c>
      <c r="C130" s="71">
        <v>5</v>
      </c>
      <c r="D130" s="71">
        <v>1</v>
      </c>
      <c r="E130" s="73">
        <v>1</v>
      </c>
      <c r="F130" s="107">
        <v>1</v>
      </c>
      <c r="G130" s="96" t="s">
        <v>102</v>
      </c>
      <c r="H130" s="59">
        <v>101</v>
      </c>
      <c r="I130" s="79">
        <v>0</v>
      </c>
      <c r="J130" s="79">
        <v>0</v>
      </c>
      <c r="K130" s="79">
        <v>0</v>
      </c>
      <c r="L130" s="79">
        <v>0</v>
      </c>
    </row>
    <row r="131" spans="1:12" ht="14.25" customHeight="1">
      <c r="A131" s="106">
        <v>2</v>
      </c>
      <c r="B131" s="55">
        <v>7</v>
      </c>
      <c r="C131" s="55"/>
      <c r="D131" s="56"/>
      <c r="E131" s="56"/>
      <c r="F131" s="58"/>
      <c r="G131" s="57" t="s">
        <v>103</v>
      </c>
      <c r="H131" s="59">
        <v>102</v>
      </c>
      <c r="I131" s="61">
        <f>SUM(I132+I137+I145)</f>
        <v>5700</v>
      </c>
      <c r="J131" s="102">
        <f>SUM(J132+J137+J145)</f>
        <v>2900</v>
      </c>
      <c r="K131" s="61">
        <f>SUM(K132+K137+K145)</f>
        <v>2650.96</v>
      </c>
      <c r="L131" s="60">
        <f>SUM(L132+L137+L145)</f>
        <v>2650.96</v>
      </c>
    </row>
    <row r="132" spans="1:12" hidden="1">
      <c r="A132" s="76">
        <v>2</v>
      </c>
      <c r="B132" s="71">
        <v>7</v>
      </c>
      <c r="C132" s="71">
        <v>1</v>
      </c>
      <c r="D132" s="72"/>
      <c r="E132" s="72"/>
      <c r="F132" s="74"/>
      <c r="G132" s="73" t="s">
        <v>104</v>
      </c>
      <c r="H132" s="59">
        <v>103</v>
      </c>
      <c r="I132" s="61">
        <f t="shared" ref="I132:L133" si="13">I133</f>
        <v>0</v>
      </c>
      <c r="J132" s="102">
        <f t="shared" si="13"/>
        <v>0</v>
      </c>
      <c r="K132" s="61">
        <f t="shared" si="13"/>
        <v>0</v>
      </c>
      <c r="L132" s="60">
        <f t="shared" si="13"/>
        <v>0</v>
      </c>
    </row>
    <row r="133" spans="1:12" ht="14.25" hidden="1" customHeight="1">
      <c r="A133" s="76">
        <v>2</v>
      </c>
      <c r="B133" s="71">
        <v>7</v>
      </c>
      <c r="C133" s="71">
        <v>1</v>
      </c>
      <c r="D133" s="72">
        <v>1</v>
      </c>
      <c r="E133" s="72"/>
      <c r="F133" s="74"/>
      <c r="G133" s="73" t="s">
        <v>104</v>
      </c>
      <c r="H133" s="59">
        <v>104</v>
      </c>
      <c r="I133" s="61">
        <f t="shared" si="13"/>
        <v>0</v>
      </c>
      <c r="J133" s="102">
        <f t="shared" si="13"/>
        <v>0</v>
      </c>
      <c r="K133" s="61">
        <f t="shared" si="13"/>
        <v>0</v>
      </c>
      <c r="L133" s="60">
        <f t="shared" si="13"/>
        <v>0</v>
      </c>
    </row>
    <row r="134" spans="1:12" ht="15.75" hidden="1" customHeight="1">
      <c r="A134" s="76">
        <v>2</v>
      </c>
      <c r="B134" s="71">
        <v>7</v>
      </c>
      <c r="C134" s="71">
        <v>1</v>
      </c>
      <c r="D134" s="72">
        <v>1</v>
      </c>
      <c r="E134" s="72">
        <v>1</v>
      </c>
      <c r="F134" s="74"/>
      <c r="G134" s="73" t="s">
        <v>104</v>
      </c>
      <c r="H134" s="59">
        <v>105</v>
      </c>
      <c r="I134" s="61">
        <f>SUM(I135:I136)</f>
        <v>0</v>
      </c>
      <c r="J134" s="102">
        <f>SUM(J135:J136)</f>
        <v>0</v>
      </c>
      <c r="K134" s="61">
        <f>SUM(K135:K136)</f>
        <v>0</v>
      </c>
      <c r="L134" s="60">
        <f>SUM(L135:L136)</f>
        <v>0</v>
      </c>
    </row>
    <row r="135" spans="1:12" ht="14.25" hidden="1" customHeight="1">
      <c r="A135" s="92">
        <v>2</v>
      </c>
      <c r="B135" s="66">
        <v>7</v>
      </c>
      <c r="C135" s="92">
        <v>1</v>
      </c>
      <c r="D135" s="71">
        <v>1</v>
      </c>
      <c r="E135" s="64">
        <v>1</v>
      </c>
      <c r="F135" s="67">
        <v>1</v>
      </c>
      <c r="G135" s="65" t="s">
        <v>105</v>
      </c>
      <c r="H135" s="59">
        <v>106</v>
      </c>
      <c r="I135" s="117">
        <v>0</v>
      </c>
      <c r="J135" s="117">
        <v>0</v>
      </c>
      <c r="K135" s="117">
        <v>0</v>
      </c>
      <c r="L135" s="117">
        <v>0</v>
      </c>
    </row>
    <row r="136" spans="1:12" ht="14.25" hidden="1" customHeight="1">
      <c r="A136" s="71">
        <v>2</v>
      </c>
      <c r="B136" s="71">
        <v>7</v>
      </c>
      <c r="C136" s="76">
        <v>1</v>
      </c>
      <c r="D136" s="71">
        <v>1</v>
      </c>
      <c r="E136" s="72">
        <v>1</v>
      </c>
      <c r="F136" s="74">
        <v>2</v>
      </c>
      <c r="G136" s="73" t="s">
        <v>106</v>
      </c>
      <c r="H136" s="59">
        <v>107</v>
      </c>
      <c r="I136" s="78">
        <v>0</v>
      </c>
      <c r="J136" s="78">
        <v>0</v>
      </c>
      <c r="K136" s="78">
        <v>0</v>
      </c>
      <c r="L136" s="78">
        <v>0</v>
      </c>
    </row>
    <row r="137" spans="1:12" ht="25.5" hidden="1" customHeight="1">
      <c r="A137" s="84">
        <v>2</v>
      </c>
      <c r="B137" s="85">
        <v>7</v>
      </c>
      <c r="C137" s="84">
        <v>2</v>
      </c>
      <c r="D137" s="85"/>
      <c r="E137" s="86"/>
      <c r="F137" s="88"/>
      <c r="G137" s="87" t="s">
        <v>107</v>
      </c>
      <c r="H137" s="59">
        <v>108</v>
      </c>
      <c r="I137" s="69">
        <f t="shared" ref="I137:L138" si="14">I138</f>
        <v>0</v>
      </c>
      <c r="J137" s="105">
        <f t="shared" si="14"/>
        <v>0</v>
      </c>
      <c r="K137" s="69">
        <f t="shared" si="14"/>
        <v>0</v>
      </c>
      <c r="L137" s="70">
        <f t="shared" si="14"/>
        <v>0</v>
      </c>
    </row>
    <row r="138" spans="1:12" ht="25.5" hidden="1" customHeight="1">
      <c r="A138" s="76">
        <v>2</v>
      </c>
      <c r="B138" s="71">
        <v>7</v>
      </c>
      <c r="C138" s="76">
        <v>2</v>
      </c>
      <c r="D138" s="71">
        <v>1</v>
      </c>
      <c r="E138" s="72"/>
      <c r="F138" s="74"/>
      <c r="G138" s="73" t="s">
        <v>108</v>
      </c>
      <c r="H138" s="59">
        <v>109</v>
      </c>
      <c r="I138" s="61">
        <f t="shared" si="14"/>
        <v>0</v>
      </c>
      <c r="J138" s="102">
        <f t="shared" si="14"/>
        <v>0</v>
      </c>
      <c r="K138" s="61">
        <f t="shared" si="14"/>
        <v>0</v>
      </c>
      <c r="L138" s="60">
        <f t="shared" si="14"/>
        <v>0</v>
      </c>
    </row>
    <row r="139" spans="1:12" ht="25.5" hidden="1" customHeight="1">
      <c r="A139" s="76">
        <v>2</v>
      </c>
      <c r="B139" s="71">
        <v>7</v>
      </c>
      <c r="C139" s="76">
        <v>2</v>
      </c>
      <c r="D139" s="71">
        <v>1</v>
      </c>
      <c r="E139" s="72">
        <v>1</v>
      </c>
      <c r="F139" s="74"/>
      <c r="G139" s="73" t="s">
        <v>108</v>
      </c>
      <c r="H139" s="59">
        <v>110</v>
      </c>
      <c r="I139" s="61">
        <f>SUM(I140:I141)</f>
        <v>0</v>
      </c>
      <c r="J139" s="102">
        <f>SUM(J140:J141)</f>
        <v>0</v>
      </c>
      <c r="K139" s="61">
        <f>SUM(K140:K141)</f>
        <v>0</v>
      </c>
      <c r="L139" s="60">
        <f>SUM(L140:L141)</f>
        <v>0</v>
      </c>
    </row>
    <row r="140" spans="1:12" ht="12" hidden="1" customHeight="1">
      <c r="A140" s="76">
        <v>2</v>
      </c>
      <c r="B140" s="71">
        <v>7</v>
      </c>
      <c r="C140" s="76">
        <v>2</v>
      </c>
      <c r="D140" s="71">
        <v>1</v>
      </c>
      <c r="E140" s="72">
        <v>1</v>
      </c>
      <c r="F140" s="74">
        <v>1</v>
      </c>
      <c r="G140" s="73" t="s">
        <v>109</v>
      </c>
      <c r="H140" s="59">
        <v>111</v>
      </c>
      <c r="I140" s="78">
        <v>0</v>
      </c>
      <c r="J140" s="78">
        <v>0</v>
      </c>
      <c r="K140" s="78">
        <v>0</v>
      </c>
      <c r="L140" s="78">
        <v>0</v>
      </c>
    </row>
    <row r="141" spans="1:12" ht="15" hidden="1" customHeight="1">
      <c r="A141" s="76">
        <v>2</v>
      </c>
      <c r="B141" s="71">
        <v>7</v>
      </c>
      <c r="C141" s="76">
        <v>2</v>
      </c>
      <c r="D141" s="71">
        <v>1</v>
      </c>
      <c r="E141" s="72">
        <v>1</v>
      </c>
      <c r="F141" s="74">
        <v>2</v>
      </c>
      <c r="G141" s="73" t="s">
        <v>110</v>
      </c>
      <c r="H141" s="59">
        <v>112</v>
      </c>
      <c r="I141" s="78">
        <v>0</v>
      </c>
      <c r="J141" s="78">
        <v>0</v>
      </c>
      <c r="K141" s="78">
        <v>0</v>
      </c>
      <c r="L141" s="78">
        <v>0</v>
      </c>
    </row>
    <row r="142" spans="1:12" ht="15" hidden="1" customHeight="1">
      <c r="A142" s="76">
        <v>2</v>
      </c>
      <c r="B142" s="71">
        <v>7</v>
      </c>
      <c r="C142" s="76">
        <v>2</v>
      </c>
      <c r="D142" s="71">
        <v>2</v>
      </c>
      <c r="E142" s="72"/>
      <c r="F142" s="74"/>
      <c r="G142" s="73" t="s">
        <v>111</v>
      </c>
      <c r="H142" s="59">
        <v>113</v>
      </c>
      <c r="I142" s="61">
        <f>I143</f>
        <v>0</v>
      </c>
      <c r="J142" s="61">
        <f>J143</f>
        <v>0</v>
      </c>
      <c r="K142" s="61">
        <f>K143</f>
        <v>0</v>
      </c>
      <c r="L142" s="61">
        <f>L143</f>
        <v>0</v>
      </c>
    </row>
    <row r="143" spans="1:12" ht="15" hidden="1" customHeight="1">
      <c r="A143" s="76">
        <v>2</v>
      </c>
      <c r="B143" s="71">
        <v>7</v>
      </c>
      <c r="C143" s="76">
        <v>2</v>
      </c>
      <c r="D143" s="71">
        <v>2</v>
      </c>
      <c r="E143" s="72">
        <v>1</v>
      </c>
      <c r="F143" s="74"/>
      <c r="G143" s="73" t="s">
        <v>111</v>
      </c>
      <c r="H143" s="59">
        <v>114</v>
      </c>
      <c r="I143" s="61">
        <f>SUM(I144)</f>
        <v>0</v>
      </c>
      <c r="J143" s="61">
        <f>SUM(J144)</f>
        <v>0</v>
      </c>
      <c r="K143" s="61">
        <f>SUM(K144)</f>
        <v>0</v>
      </c>
      <c r="L143" s="61">
        <f>SUM(L144)</f>
        <v>0</v>
      </c>
    </row>
    <row r="144" spans="1:12" ht="15" hidden="1" customHeight="1">
      <c r="A144" s="76">
        <v>2</v>
      </c>
      <c r="B144" s="71">
        <v>7</v>
      </c>
      <c r="C144" s="76">
        <v>2</v>
      </c>
      <c r="D144" s="71">
        <v>2</v>
      </c>
      <c r="E144" s="72">
        <v>1</v>
      </c>
      <c r="F144" s="74">
        <v>1</v>
      </c>
      <c r="G144" s="73" t="s">
        <v>111</v>
      </c>
      <c r="H144" s="59">
        <v>115</v>
      </c>
      <c r="I144" s="78">
        <v>0</v>
      </c>
      <c r="J144" s="78">
        <v>0</v>
      </c>
      <c r="K144" s="78">
        <v>0</v>
      </c>
      <c r="L144" s="78">
        <v>0</v>
      </c>
    </row>
    <row r="145" spans="1:12" hidden="1">
      <c r="A145" s="76">
        <v>2</v>
      </c>
      <c r="B145" s="71">
        <v>7</v>
      </c>
      <c r="C145" s="76">
        <v>3</v>
      </c>
      <c r="D145" s="71"/>
      <c r="E145" s="72"/>
      <c r="F145" s="74"/>
      <c r="G145" s="73" t="s">
        <v>112</v>
      </c>
      <c r="H145" s="59">
        <v>116</v>
      </c>
      <c r="I145" s="61">
        <f t="shared" ref="I145:L146" si="15">I146</f>
        <v>5700</v>
      </c>
      <c r="J145" s="102">
        <f t="shared" si="15"/>
        <v>2900</v>
      </c>
      <c r="K145" s="61">
        <f t="shared" si="15"/>
        <v>2650.96</v>
      </c>
      <c r="L145" s="60">
        <f t="shared" si="15"/>
        <v>2650.96</v>
      </c>
    </row>
    <row r="146" spans="1:12" hidden="1">
      <c r="A146" s="84">
        <v>2</v>
      </c>
      <c r="B146" s="93">
        <v>7</v>
      </c>
      <c r="C146" s="118">
        <v>3</v>
      </c>
      <c r="D146" s="93">
        <v>1</v>
      </c>
      <c r="E146" s="94"/>
      <c r="F146" s="95"/>
      <c r="G146" s="96" t="s">
        <v>112</v>
      </c>
      <c r="H146" s="59">
        <v>117</v>
      </c>
      <c r="I146" s="90">
        <f t="shared" si="15"/>
        <v>5700</v>
      </c>
      <c r="J146" s="116">
        <f t="shared" si="15"/>
        <v>2900</v>
      </c>
      <c r="K146" s="90">
        <f t="shared" si="15"/>
        <v>2650.96</v>
      </c>
      <c r="L146" s="89">
        <f t="shared" si="15"/>
        <v>2650.96</v>
      </c>
    </row>
    <row r="147" spans="1:12" hidden="1">
      <c r="A147" s="76">
        <v>2</v>
      </c>
      <c r="B147" s="71">
        <v>7</v>
      </c>
      <c r="C147" s="76">
        <v>3</v>
      </c>
      <c r="D147" s="71">
        <v>1</v>
      </c>
      <c r="E147" s="72">
        <v>1</v>
      </c>
      <c r="F147" s="74"/>
      <c r="G147" s="73" t="s">
        <v>112</v>
      </c>
      <c r="H147" s="59">
        <v>118</v>
      </c>
      <c r="I147" s="61">
        <f>SUM(I148:I149)</f>
        <v>5700</v>
      </c>
      <c r="J147" s="102">
        <f>SUM(J148:J149)</f>
        <v>2900</v>
      </c>
      <c r="K147" s="61">
        <f>SUM(K148:K149)</f>
        <v>2650.96</v>
      </c>
      <c r="L147" s="60">
        <f>SUM(L148:L149)</f>
        <v>2650.96</v>
      </c>
    </row>
    <row r="148" spans="1:12">
      <c r="A148" s="92">
        <v>2</v>
      </c>
      <c r="B148" s="66">
        <v>7</v>
      </c>
      <c r="C148" s="92">
        <v>3</v>
      </c>
      <c r="D148" s="66">
        <v>1</v>
      </c>
      <c r="E148" s="64">
        <v>1</v>
      </c>
      <c r="F148" s="67">
        <v>1</v>
      </c>
      <c r="G148" s="65" t="s">
        <v>113</v>
      </c>
      <c r="H148" s="59">
        <v>119</v>
      </c>
      <c r="I148" s="117">
        <v>5700</v>
      </c>
      <c r="J148" s="117">
        <v>2900</v>
      </c>
      <c r="K148" s="117">
        <v>2650.96</v>
      </c>
      <c r="L148" s="117">
        <v>2650.96</v>
      </c>
    </row>
    <row r="149" spans="1:12" ht="16.5" hidden="1" customHeight="1">
      <c r="A149" s="76">
        <v>2</v>
      </c>
      <c r="B149" s="71">
        <v>7</v>
      </c>
      <c r="C149" s="76">
        <v>3</v>
      </c>
      <c r="D149" s="71">
        <v>1</v>
      </c>
      <c r="E149" s="72">
        <v>1</v>
      </c>
      <c r="F149" s="74">
        <v>2</v>
      </c>
      <c r="G149" s="73" t="s">
        <v>114</v>
      </c>
      <c r="H149" s="59">
        <v>120</v>
      </c>
      <c r="I149" s="78">
        <v>0</v>
      </c>
      <c r="J149" s="79">
        <v>0</v>
      </c>
      <c r="K149" s="79">
        <v>0</v>
      </c>
      <c r="L149" s="79">
        <v>0</v>
      </c>
    </row>
    <row r="150" spans="1:12" ht="15" hidden="1" customHeight="1">
      <c r="A150" s="106">
        <v>2</v>
      </c>
      <c r="B150" s="106">
        <v>8</v>
      </c>
      <c r="C150" s="55"/>
      <c r="D150" s="81"/>
      <c r="E150" s="63"/>
      <c r="F150" s="119"/>
      <c r="G150" s="68" t="s">
        <v>115</v>
      </c>
      <c r="H150" s="59">
        <v>121</v>
      </c>
      <c r="I150" s="83">
        <f>I151</f>
        <v>0</v>
      </c>
      <c r="J150" s="104">
        <f>J151</f>
        <v>0</v>
      </c>
      <c r="K150" s="83">
        <f>K151</f>
        <v>0</v>
      </c>
      <c r="L150" s="82">
        <f>L151</f>
        <v>0</v>
      </c>
    </row>
    <row r="151" spans="1:12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65" t="s">
        <v>115</v>
      </c>
      <c r="H151" s="59">
        <v>122</v>
      </c>
      <c r="I151" s="83">
        <f>I152+I157</f>
        <v>0</v>
      </c>
      <c r="J151" s="104">
        <f>J152+J157</f>
        <v>0</v>
      </c>
      <c r="K151" s="83">
        <f>K152+K157</f>
        <v>0</v>
      </c>
      <c r="L151" s="82">
        <f>L152+L157</f>
        <v>0</v>
      </c>
    </row>
    <row r="152" spans="1:12" ht="13.5" hidden="1" customHeight="1">
      <c r="A152" s="76">
        <v>2</v>
      </c>
      <c r="B152" s="71">
        <v>8</v>
      </c>
      <c r="C152" s="73">
        <v>1</v>
      </c>
      <c r="D152" s="71">
        <v>1</v>
      </c>
      <c r="E152" s="72"/>
      <c r="F152" s="74"/>
      <c r="G152" s="73" t="s">
        <v>116</v>
      </c>
      <c r="H152" s="59">
        <v>123</v>
      </c>
      <c r="I152" s="61">
        <f>I153</f>
        <v>0</v>
      </c>
      <c r="J152" s="102">
        <f>J153</f>
        <v>0</v>
      </c>
      <c r="K152" s="61">
        <f>K153</f>
        <v>0</v>
      </c>
      <c r="L152" s="60">
        <f>L153</f>
        <v>0</v>
      </c>
    </row>
    <row r="153" spans="1:12" ht="13.5" hidden="1" customHeight="1">
      <c r="A153" s="76">
        <v>2</v>
      </c>
      <c r="B153" s="71">
        <v>8</v>
      </c>
      <c r="C153" s="65">
        <v>1</v>
      </c>
      <c r="D153" s="66">
        <v>1</v>
      </c>
      <c r="E153" s="64">
        <v>1</v>
      </c>
      <c r="F153" s="67"/>
      <c r="G153" s="73" t="s">
        <v>116</v>
      </c>
      <c r="H153" s="59">
        <v>124</v>
      </c>
      <c r="I153" s="83">
        <f>SUM(I154:I156)</f>
        <v>0</v>
      </c>
      <c r="J153" s="83">
        <f>SUM(J154:J156)</f>
        <v>0</v>
      </c>
      <c r="K153" s="83">
        <f>SUM(K154:K156)</f>
        <v>0</v>
      </c>
      <c r="L153" s="83">
        <f>SUM(L154:L156)</f>
        <v>0</v>
      </c>
    </row>
    <row r="154" spans="1:12" ht="13.5" hidden="1" customHeight="1">
      <c r="A154" s="71">
        <v>2</v>
      </c>
      <c r="B154" s="66">
        <v>8</v>
      </c>
      <c r="C154" s="73">
        <v>1</v>
      </c>
      <c r="D154" s="71">
        <v>1</v>
      </c>
      <c r="E154" s="72">
        <v>1</v>
      </c>
      <c r="F154" s="74">
        <v>1</v>
      </c>
      <c r="G154" s="73" t="s">
        <v>117</v>
      </c>
      <c r="H154" s="59">
        <v>125</v>
      </c>
      <c r="I154" s="78">
        <v>0</v>
      </c>
      <c r="J154" s="78">
        <v>0</v>
      </c>
      <c r="K154" s="78">
        <v>0</v>
      </c>
      <c r="L154" s="78">
        <v>0</v>
      </c>
    </row>
    <row r="155" spans="1:12" ht="15.75" hidden="1" customHeight="1">
      <c r="A155" s="84">
        <v>2</v>
      </c>
      <c r="B155" s="93">
        <v>8</v>
      </c>
      <c r="C155" s="96">
        <v>1</v>
      </c>
      <c r="D155" s="93">
        <v>1</v>
      </c>
      <c r="E155" s="94">
        <v>1</v>
      </c>
      <c r="F155" s="95">
        <v>2</v>
      </c>
      <c r="G155" s="96" t="s">
        <v>118</v>
      </c>
      <c r="H155" s="59">
        <v>126</v>
      </c>
      <c r="I155" s="120">
        <v>0</v>
      </c>
      <c r="J155" s="120">
        <v>0</v>
      </c>
      <c r="K155" s="120">
        <v>0</v>
      </c>
      <c r="L155" s="120">
        <v>0</v>
      </c>
    </row>
    <row r="156" spans="1:12" hidden="1">
      <c r="A156" s="84">
        <v>2</v>
      </c>
      <c r="B156" s="93">
        <v>8</v>
      </c>
      <c r="C156" s="96">
        <v>1</v>
      </c>
      <c r="D156" s="93">
        <v>1</v>
      </c>
      <c r="E156" s="94">
        <v>1</v>
      </c>
      <c r="F156" s="95">
        <v>3</v>
      </c>
      <c r="G156" s="96" t="s">
        <v>119</v>
      </c>
      <c r="H156" s="59">
        <v>127</v>
      </c>
      <c r="I156" s="120">
        <v>0</v>
      </c>
      <c r="J156" s="121">
        <v>0</v>
      </c>
      <c r="K156" s="120">
        <v>0</v>
      </c>
      <c r="L156" s="97">
        <v>0</v>
      </c>
    </row>
    <row r="157" spans="1:12" ht="15" hidden="1" customHeight="1">
      <c r="A157" s="76">
        <v>2</v>
      </c>
      <c r="B157" s="71">
        <v>8</v>
      </c>
      <c r="C157" s="73">
        <v>1</v>
      </c>
      <c r="D157" s="71">
        <v>2</v>
      </c>
      <c r="E157" s="72"/>
      <c r="F157" s="74"/>
      <c r="G157" s="73" t="s">
        <v>120</v>
      </c>
      <c r="H157" s="59">
        <v>128</v>
      </c>
      <c r="I157" s="61">
        <f t="shared" ref="I157:L158" si="16">I158</f>
        <v>0</v>
      </c>
      <c r="J157" s="102">
        <f t="shared" si="16"/>
        <v>0</v>
      </c>
      <c r="K157" s="61">
        <f t="shared" si="16"/>
        <v>0</v>
      </c>
      <c r="L157" s="60">
        <f t="shared" si="16"/>
        <v>0</v>
      </c>
    </row>
    <row r="158" spans="1:12" hidden="1">
      <c r="A158" s="76">
        <v>2</v>
      </c>
      <c r="B158" s="71">
        <v>8</v>
      </c>
      <c r="C158" s="73">
        <v>1</v>
      </c>
      <c r="D158" s="71">
        <v>2</v>
      </c>
      <c r="E158" s="72">
        <v>1</v>
      </c>
      <c r="F158" s="74"/>
      <c r="G158" s="73" t="s">
        <v>120</v>
      </c>
      <c r="H158" s="59">
        <v>129</v>
      </c>
      <c r="I158" s="61">
        <f t="shared" si="16"/>
        <v>0</v>
      </c>
      <c r="J158" s="102">
        <f t="shared" si="16"/>
        <v>0</v>
      </c>
      <c r="K158" s="61">
        <f t="shared" si="16"/>
        <v>0</v>
      </c>
      <c r="L158" s="60">
        <f t="shared" si="16"/>
        <v>0</v>
      </c>
    </row>
    <row r="159" spans="1:12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88">
        <v>1</v>
      </c>
      <c r="G159" s="73" t="s">
        <v>120</v>
      </c>
      <c r="H159" s="59">
        <v>130</v>
      </c>
      <c r="I159" s="122">
        <v>0</v>
      </c>
      <c r="J159" s="79">
        <v>0</v>
      </c>
      <c r="K159" s="79">
        <v>0</v>
      </c>
      <c r="L159" s="79">
        <v>0</v>
      </c>
    </row>
    <row r="160" spans="1:12" ht="39.75" hidden="1" customHeight="1">
      <c r="A160" s="106">
        <v>2</v>
      </c>
      <c r="B160" s="55">
        <v>9</v>
      </c>
      <c r="C160" s="57"/>
      <c r="D160" s="55"/>
      <c r="E160" s="56"/>
      <c r="F160" s="58"/>
      <c r="G160" s="57" t="s">
        <v>121</v>
      </c>
      <c r="H160" s="59">
        <v>131</v>
      </c>
      <c r="I160" s="61">
        <f>I161+I165</f>
        <v>0</v>
      </c>
      <c r="J160" s="102">
        <f>J161+J165</f>
        <v>0</v>
      </c>
      <c r="K160" s="61">
        <f>K161+K165</f>
        <v>0</v>
      </c>
      <c r="L160" s="60">
        <f>L161+L165</f>
        <v>0</v>
      </c>
    </row>
    <row r="161" spans="1:12" s="87" customFormat="1" ht="39" hidden="1" customHeight="1">
      <c r="A161" s="76">
        <v>2</v>
      </c>
      <c r="B161" s="71">
        <v>9</v>
      </c>
      <c r="C161" s="73">
        <v>1</v>
      </c>
      <c r="D161" s="71"/>
      <c r="E161" s="72"/>
      <c r="F161" s="74"/>
      <c r="G161" s="73" t="s">
        <v>122</v>
      </c>
      <c r="H161" s="59">
        <v>132</v>
      </c>
      <c r="I161" s="61">
        <f t="shared" ref="I161:L163" si="17">I162</f>
        <v>0</v>
      </c>
      <c r="J161" s="102">
        <f t="shared" si="17"/>
        <v>0</v>
      </c>
      <c r="K161" s="61">
        <f t="shared" si="17"/>
        <v>0</v>
      </c>
      <c r="L161" s="60">
        <f t="shared" si="17"/>
        <v>0</v>
      </c>
    </row>
    <row r="162" spans="1:12" ht="42.75" hidden="1" customHeight="1">
      <c r="A162" s="92">
        <v>2</v>
      </c>
      <c r="B162" s="66">
        <v>9</v>
      </c>
      <c r="C162" s="65">
        <v>1</v>
      </c>
      <c r="D162" s="66">
        <v>1</v>
      </c>
      <c r="E162" s="64"/>
      <c r="F162" s="67"/>
      <c r="G162" s="73" t="s">
        <v>123</v>
      </c>
      <c r="H162" s="59">
        <v>133</v>
      </c>
      <c r="I162" s="83">
        <f t="shared" si="17"/>
        <v>0</v>
      </c>
      <c r="J162" s="104">
        <f t="shared" si="17"/>
        <v>0</v>
      </c>
      <c r="K162" s="83">
        <f t="shared" si="17"/>
        <v>0</v>
      </c>
      <c r="L162" s="82">
        <f t="shared" si="17"/>
        <v>0</v>
      </c>
    </row>
    <row r="163" spans="1:12" ht="38.25" hidden="1" customHeight="1">
      <c r="A163" s="76">
        <v>2</v>
      </c>
      <c r="B163" s="71">
        <v>9</v>
      </c>
      <c r="C163" s="76">
        <v>1</v>
      </c>
      <c r="D163" s="71">
        <v>1</v>
      </c>
      <c r="E163" s="72">
        <v>1</v>
      </c>
      <c r="F163" s="74"/>
      <c r="G163" s="73" t="s">
        <v>123</v>
      </c>
      <c r="H163" s="59">
        <v>134</v>
      </c>
      <c r="I163" s="61">
        <f t="shared" si="17"/>
        <v>0</v>
      </c>
      <c r="J163" s="102">
        <f t="shared" si="17"/>
        <v>0</v>
      </c>
      <c r="K163" s="61">
        <f t="shared" si="17"/>
        <v>0</v>
      </c>
      <c r="L163" s="60">
        <f t="shared" si="17"/>
        <v>0</v>
      </c>
    </row>
    <row r="164" spans="1:12" ht="38.25" hidden="1" customHeight="1">
      <c r="A164" s="92">
        <v>2</v>
      </c>
      <c r="B164" s="66">
        <v>9</v>
      </c>
      <c r="C164" s="66">
        <v>1</v>
      </c>
      <c r="D164" s="66">
        <v>1</v>
      </c>
      <c r="E164" s="64">
        <v>1</v>
      </c>
      <c r="F164" s="67">
        <v>1</v>
      </c>
      <c r="G164" s="73" t="s">
        <v>123</v>
      </c>
      <c r="H164" s="59">
        <v>135</v>
      </c>
      <c r="I164" s="117">
        <v>0</v>
      </c>
      <c r="J164" s="117">
        <v>0</v>
      </c>
      <c r="K164" s="117">
        <v>0</v>
      </c>
      <c r="L164" s="117">
        <v>0</v>
      </c>
    </row>
    <row r="165" spans="1:12" ht="41.25" hidden="1" customHeight="1">
      <c r="A165" s="76">
        <v>2</v>
      </c>
      <c r="B165" s="71">
        <v>9</v>
      </c>
      <c r="C165" s="71">
        <v>2</v>
      </c>
      <c r="D165" s="71"/>
      <c r="E165" s="72"/>
      <c r="F165" s="74"/>
      <c r="G165" s="73" t="s">
        <v>124</v>
      </c>
      <c r="H165" s="59">
        <v>136</v>
      </c>
      <c r="I165" s="61">
        <f>SUM(I166+I171)</f>
        <v>0</v>
      </c>
      <c r="J165" s="61">
        <f>SUM(J166+J171)</f>
        <v>0</v>
      </c>
      <c r="K165" s="61">
        <f>SUM(K166+K171)</f>
        <v>0</v>
      </c>
      <c r="L165" s="61">
        <f>SUM(L166+L171)</f>
        <v>0</v>
      </c>
    </row>
    <row r="166" spans="1:12" ht="44.25" hidden="1" customHeight="1">
      <c r="A166" s="76">
        <v>2</v>
      </c>
      <c r="B166" s="71">
        <v>9</v>
      </c>
      <c r="C166" s="71">
        <v>2</v>
      </c>
      <c r="D166" s="66">
        <v>1</v>
      </c>
      <c r="E166" s="64"/>
      <c r="F166" s="67"/>
      <c r="G166" s="65" t="s">
        <v>125</v>
      </c>
      <c r="H166" s="59">
        <v>137</v>
      </c>
      <c r="I166" s="83">
        <f>I167</f>
        <v>0</v>
      </c>
      <c r="J166" s="104">
        <f>J167</f>
        <v>0</v>
      </c>
      <c r="K166" s="83">
        <f>K167</f>
        <v>0</v>
      </c>
      <c r="L166" s="82">
        <f>L167</f>
        <v>0</v>
      </c>
    </row>
    <row r="167" spans="1:12" ht="40.5" hidden="1" customHeight="1">
      <c r="A167" s="92">
        <v>2</v>
      </c>
      <c r="B167" s="66">
        <v>9</v>
      </c>
      <c r="C167" s="66">
        <v>2</v>
      </c>
      <c r="D167" s="71">
        <v>1</v>
      </c>
      <c r="E167" s="72">
        <v>1</v>
      </c>
      <c r="F167" s="74"/>
      <c r="G167" s="65" t="s">
        <v>126</v>
      </c>
      <c r="H167" s="59">
        <v>138</v>
      </c>
      <c r="I167" s="61">
        <f>SUM(I168:I170)</f>
        <v>0</v>
      </c>
      <c r="J167" s="102">
        <f>SUM(J168:J170)</f>
        <v>0</v>
      </c>
      <c r="K167" s="61">
        <f>SUM(K168:K170)</f>
        <v>0</v>
      </c>
      <c r="L167" s="60">
        <f>SUM(L168:L170)</f>
        <v>0</v>
      </c>
    </row>
    <row r="168" spans="1:12" ht="53.25" hidden="1" customHeight="1">
      <c r="A168" s="84">
        <v>2</v>
      </c>
      <c r="B168" s="93">
        <v>9</v>
      </c>
      <c r="C168" s="93">
        <v>2</v>
      </c>
      <c r="D168" s="93">
        <v>1</v>
      </c>
      <c r="E168" s="94">
        <v>1</v>
      </c>
      <c r="F168" s="95">
        <v>1</v>
      </c>
      <c r="G168" s="65" t="s">
        <v>127</v>
      </c>
      <c r="H168" s="59">
        <v>139</v>
      </c>
      <c r="I168" s="120">
        <v>0</v>
      </c>
      <c r="J168" s="77">
        <v>0</v>
      </c>
      <c r="K168" s="77">
        <v>0</v>
      </c>
      <c r="L168" s="77">
        <v>0</v>
      </c>
    </row>
    <row r="169" spans="1:12" ht="51.75" hidden="1" customHeight="1">
      <c r="A169" s="76">
        <v>2</v>
      </c>
      <c r="B169" s="71">
        <v>9</v>
      </c>
      <c r="C169" s="71">
        <v>2</v>
      </c>
      <c r="D169" s="71">
        <v>1</v>
      </c>
      <c r="E169" s="72">
        <v>1</v>
      </c>
      <c r="F169" s="74">
        <v>2</v>
      </c>
      <c r="G169" s="65" t="s">
        <v>128</v>
      </c>
      <c r="H169" s="59">
        <v>140</v>
      </c>
      <c r="I169" s="78">
        <v>0</v>
      </c>
      <c r="J169" s="123">
        <v>0</v>
      </c>
      <c r="K169" s="123">
        <v>0</v>
      </c>
      <c r="L169" s="123">
        <v>0</v>
      </c>
    </row>
    <row r="170" spans="1:12" ht="54.75" hidden="1" customHeight="1">
      <c r="A170" s="76">
        <v>2</v>
      </c>
      <c r="B170" s="71">
        <v>9</v>
      </c>
      <c r="C170" s="71">
        <v>2</v>
      </c>
      <c r="D170" s="71">
        <v>1</v>
      </c>
      <c r="E170" s="72">
        <v>1</v>
      </c>
      <c r="F170" s="74">
        <v>3</v>
      </c>
      <c r="G170" s="65" t="s">
        <v>129</v>
      </c>
      <c r="H170" s="59">
        <v>141</v>
      </c>
      <c r="I170" s="78">
        <v>0</v>
      </c>
      <c r="J170" s="78">
        <v>0</v>
      </c>
      <c r="K170" s="78">
        <v>0</v>
      </c>
      <c r="L170" s="78">
        <v>0</v>
      </c>
    </row>
    <row r="171" spans="1:12" ht="39" hidden="1" customHeight="1">
      <c r="A171" s="124">
        <v>2</v>
      </c>
      <c r="B171" s="124">
        <v>9</v>
      </c>
      <c r="C171" s="124">
        <v>2</v>
      </c>
      <c r="D171" s="124">
        <v>2</v>
      </c>
      <c r="E171" s="124"/>
      <c r="F171" s="124"/>
      <c r="G171" s="73" t="s">
        <v>130</v>
      </c>
      <c r="H171" s="59">
        <v>142</v>
      </c>
      <c r="I171" s="61">
        <f>I172</f>
        <v>0</v>
      </c>
      <c r="J171" s="102">
        <f>J172</f>
        <v>0</v>
      </c>
      <c r="K171" s="61">
        <f>K172</f>
        <v>0</v>
      </c>
      <c r="L171" s="60">
        <f>L172</f>
        <v>0</v>
      </c>
    </row>
    <row r="172" spans="1:12" ht="43.5" hidden="1" customHeight="1">
      <c r="A172" s="76">
        <v>2</v>
      </c>
      <c r="B172" s="71">
        <v>9</v>
      </c>
      <c r="C172" s="71">
        <v>2</v>
      </c>
      <c r="D172" s="71">
        <v>2</v>
      </c>
      <c r="E172" s="72">
        <v>1</v>
      </c>
      <c r="F172" s="74"/>
      <c r="G172" s="65" t="s">
        <v>131</v>
      </c>
      <c r="H172" s="59">
        <v>143</v>
      </c>
      <c r="I172" s="83">
        <f>SUM(I173:I175)</f>
        <v>0</v>
      </c>
      <c r="J172" s="83">
        <f>SUM(J173:J175)</f>
        <v>0</v>
      </c>
      <c r="K172" s="83">
        <f>SUM(K173:K175)</f>
        <v>0</v>
      </c>
      <c r="L172" s="83">
        <f>SUM(L173:L175)</f>
        <v>0</v>
      </c>
    </row>
    <row r="173" spans="1:12" ht="54.75" hidden="1" customHeight="1">
      <c r="A173" s="76">
        <v>2</v>
      </c>
      <c r="B173" s="71">
        <v>9</v>
      </c>
      <c r="C173" s="71">
        <v>2</v>
      </c>
      <c r="D173" s="71">
        <v>2</v>
      </c>
      <c r="E173" s="71">
        <v>1</v>
      </c>
      <c r="F173" s="74">
        <v>1</v>
      </c>
      <c r="G173" s="125" t="s">
        <v>132</v>
      </c>
      <c r="H173" s="59">
        <v>144</v>
      </c>
      <c r="I173" s="78">
        <v>0</v>
      </c>
      <c r="J173" s="77">
        <v>0</v>
      </c>
      <c r="K173" s="77">
        <v>0</v>
      </c>
      <c r="L173" s="77">
        <v>0</v>
      </c>
    </row>
    <row r="174" spans="1:12" ht="54" hidden="1" customHeight="1">
      <c r="A174" s="85">
        <v>2</v>
      </c>
      <c r="B174" s="87">
        <v>9</v>
      </c>
      <c r="C174" s="85">
        <v>2</v>
      </c>
      <c r="D174" s="86">
        <v>2</v>
      </c>
      <c r="E174" s="86">
        <v>1</v>
      </c>
      <c r="F174" s="88">
        <v>2</v>
      </c>
      <c r="G174" s="87" t="s">
        <v>133</v>
      </c>
      <c r="H174" s="59">
        <v>145</v>
      </c>
      <c r="I174" s="77">
        <v>0</v>
      </c>
      <c r="J174" s="79">
        <v>0</v>
      </c>
      <c r="K174" s="79">
        <v>0</v>
      </c>
      <c r="L174" s="79">
        <v>0</v>
      </c>
    </row>
    <row r="175" spans="1:12" ht="54" hidden="1" customHeight="1">
      <c r="A175" s="71">
        <v>2</v>
      </c>
      <c r="B175" s="96">
        <v>9</v>
      </c>
      <c r="C175" s="93">
        <v>2</v>
      </c>
      <c r="D175" s="94">
        <v>2</v>
      </c>
      <c r="E175" s="94">
        <v>1</v>
      </c>
      <c r="F175" s="95">
        <v>3</v>
      </c>
      <c r="G175" s="96" t="s">
        <v>134</v>
      </c>
      <c r="H175" s="59">
        <v>146</v>
      </c>
      <c r="I175" s="123">
        <v>0</v>
      </c>
      <c r="J175" s="123">
        <v>0</v>
      </c>
      <c r="K175" s="123">
        <v>0</v>
      </c>
      <c r="L175" s="123">
        <v>0</v>
      </c>
    </row>
    <row r="176" spans="1:12" ht="76.5" hidden="1" customHeight="1">
      <c r="A176" s="55">
        <v>3</v>
      </c>
      <c r="B176" s="57"/>
      <c r="C176" s="55"/>
      <c r="D176" s="56"/>
      <c r="E176" s="56"/>
      <c r="F176" s="58"/>
      <c r="G176" s="111" t="s">
        <v>135</v>
      </c>
      <c r="H176" s="59">
        <v>147</v>
      </c>
      <c r="I176" s="60">
        <f>SUM(I177+I229+I294)</f>
        <v>0</v>
      </c>
      <c r="J176" s="102">
        <f>SUM(J177+J229+J294)</f>
        <v>0</v>
      </c>
      <c r="K176" s="61">
        <f>SUM(K177+K229+K294)</f>
        <v>0</v>
      </c>
      <c r="L176" s="60">
        <f>SUM(L177+L229+L294)</f>
        <v>0</v>
      </c>
    </row>
    <row r="177" spans="1:12" ht="34.5" hidden="1" customHeight="1">
      <c r="A177" s="106">
        <v>3</v>
      </c>
      <c r="B177" s="55">
        <v>1</v>
      </c>
      <c r="C177" s="81"/>
      <c r="D177" s="63"/>
      <c r="E177" s="63"/>
      <c r="F177" s="119"/>
      <c r="G177" s="101" t="s">
        <v>136</v>
      </c>
      <c r="H177" s="59">
        <v>148</v>
      </c>
      <c r="I177" s="60">
        <f>SUM(I178+I200+I207+I219+I223)</f>
        <v>0</v>
      </c>
      <c r="J177" s="82">
        <f>SUM(J178+J200+J207+J219+J223)</f>
        <v>0</v>
      </c>
      <c r="K177" s="82">
        <f>SUM(K178+K200+K207+K219+K223)</f>
        <v>0</v>
      </c>
      <c r="L177" s="82">
        <f>SUM(L178+L200+L207+L219+L223)</f>
        <v>0</v>
      </c>
    </row>
    <row r="178" spans="1:12" ht="30.75" hidden="1" customHeight="1">
      <c r="A178" s="66">
        <v>3</v>
      </c>
      <c r="B178" s="65">
        <v>1</v>
      </c>
      <c r="C178" s="66">
        <v>1</v>
      </c>
      <c r="D178" s="64"/>
      <c r="E178" s="64"/>
      <c r="F178" s="126"/>
      <c r="G178" s="76" t="s">
        <v>137</v>
      </c>
      <c r="H178" s="59">
        <v>149</v>
      </c>
      <c r="I178" s="82">
        <f>SUM(I179+I182+I187+I192+I197)</f>
        <v>0</v>
      </c>
      <c r="J178" s="102">
        <f>SUM(J179+J182+J187+J192+J197)</f>
        <v>0</v>
      </c>
      <c r="K178" s="61">
        <f>SUM(K179+K182+K187+K192+K197)</f>
        <v>0</v>
      </c>
      <c r="L178" s="60">
        <f>SUM(L179+L182+L187+L192+L197)</f>
        <v>0</v>
      </c>
    </row>
    <row r="179" spans="1:12" ht="12.75" hidden="1" customHeight="1">
      <c r="A179" s="71">
        <v>3</v>
      </c>
      <c r="B179" s="73">
        <v>1</v>
      </c>
      <c r="C179" s="71">
        <v>1</v>
      </c>
      <c r="D179" s="72">
        <v>1</v>
      </c>
      <c r="E179" s="72"/>
      <c r="F179" s="127"/>
      <c r="G179" s="76" t="s">
        <v>138</v>
      </c>
      <c r="H179" s="59">
        <v>150</v>
      </c>
      <c r="I179" s="60">
        <f t="shared" ref="I179:L180" si="18">I180</f>
        <v>0</v>
      </c>
      <c r="J179" s="104">
        <f t="shared" si="18"/>
        <v>0</v>
      </c>
      <c r="K179" s="83">
        <f t="shared" si="18"/>
        <v>0</v>
      </c>
      <c r="L179" s="82">
        <f t="shared" si="18"/>
        <v>0</v>
      </c>
    </row>
    <row r="180" spans="1:12" ht="13.5" hidden="1" customHeight="1">
      <c r="A180" s="71">
        <v>3</v>
      </c>
      <c r="B180" s="73">
        <v>1</v>
      </c>
      <c r="C180" s="71">
        <v>1</v>
      </c>
      <c r="D180" s="72">
        <v>1</v>
      </c>
      <c r="E180" s="72">
        <v>1</v>
      </c>
      <c r="F180" s="107"/>
      <c r="G180" s="76" t="s">
        <v>139</v>
      </c>
      <c r="H180" s="59">
        <v>151</v>
      </c>
      <c r="I180" s="82">
        <f t="shared" si="18"/>
        <v>0</v>
      </c>
      <c r="J180" s="60">
        <f t="shared" si="18"/>
        <v>0</v>
      </c>
      <c r="K180" s="60">
        <f t="shared" si="18"/>
        <v>0</v>
      </c>
      <c r="L180" s="60">
        <f t="shared" si="18"/>
        <v>0</v>
      </c>
    </row>
    <row r="181" spans="1:12" ht="13.5" hidden="1" customHeight="1">
      <c r="A181" s="71">
        <v>3</v>
      </c>
      <c r="B181" s="73">
        <v>1</v>
      </c>
      <c r="C181" s="71">
        <v>1</v>
      </c>
      <c r="D181" s="72">
        <v>1</v>
      </c>
      <c r="E181" s="72">
        <v>1</v>
      </c>
      <c r="F181" s="107">
        <v>1</v>
      </c>
      <c r="G181" s="76" t="s">
        <v>139</v>
      </c>
      <c r="H181" s="59">
        <v>152</v>
      </c>
      <c r="I181" s="79">
        <v>0</v>
      </c>
      <c r="J181" s="79">
        <v>0</v>
      </c>
      <c r="K181" s="79">
        <v>0</v>
      </c>
      <c r="L181" s="79">
        <v>0</v>
      </c>
    </row>
    <row r="182" spans="1:12" ht="14.25" hidden="1" customHeight="1">
      <c r="A182" s="66">
        <v>3</v>
      </c>
      <c r="B182" s="64">
        <v>1</v>
      </c>
      <c r="C182" s="64">
        <v>1</v>
      </c>
      <c r="D182" s="64">
        <v>2</v>
      </c>
      <c r="E182" s="64"/>
      <c r="F182" s="67"/>
      <c r="G182" s="65" t="s">
        <v>140</v>
      </c>
      <c r="H182" s="59">
        <v>153</v>
      </c>
      <c r="I182" s="82">
        <f>I183</f>
        <v>0</v>
      </c>
      <c r="J182" s="104">
        <f>J183</f>
        <v>0</v>
      </c>
      <c r="K182" s="83">
        <f>K183</f>
        <v>0</v>
      </c>
      <c r="L182" s="82">
        <f>L183</f>
        <v>0</v>
      </c>
    </row>
    <row r="183" spans="1:12" ht="13.5" hidden="1" customHeight="1">
      <c r="A183" s="71">
        <v>3</v>
      </c>
      <c r="B183" s="72">
        <v>1</v>
      </c>
      <c r="C183" s="72">
        <v>1</v>
      </c>
      <c r="D183" s="72">
        <v>2</v>
      </c>
      <c r="E183" s="72">
        <v>1</v>
      </c>
      <c r="F183" s="74"/>
      <c r="G183" s="65" t="s">
        <v>140</v>
      </c>
      <c r="H183" s="59">
        <v>154</v>
      </c>
      <c r="I183" s="60">
        <f>SUM(I184:I186)</f>
        <v>0</v>
      </c>
      <c r="J183" s="102">
        <f>SUM(J184:J186)</f>
        <v>0</v>
      </c>
      <c r="K183" s="61">
        <f>SUM(K184:K186)</f>
        <v>0</v>
      </c>
      <c r="L183" s="60">
        <f>SUM(L184:L186)</f>
        <v>0</v>
      </c>
    </row>
    <row r="184" spans="1:12" ht="14.25" hidden="1" customHeight="1">
      <c r="A184" s="66">
        <v>3</v>
      </c>
      <c r="B184" s="64">
        <v>1</v>
      </c>
      <c r="C184" s="64">
        <v>1</v>
      </c>
      <c r="D184" s="64">
        <v>2</v>
      </c>
      <c r="E184" s="64">
        <v>1</v>
      </c>
      <c r="F184" s="67">
        <v>1</v>
      </c>
      <c r="G184" s="65" t="s">
        <v>141</v>
      </c>
      <c r="H184" s="59">
        <v>155</v>
      </c>
      <c r="I184" s="77">
        <v>0</v>
      </c>
      <c r="J184" s="77">
        <v>0</v>
      </c>
      <c r="K184" s="77">
        <v>0</v>
      </c>
      <c r="L184" s="123">
        <v>0</v>
      </c>
    </row>
    <row r="185" spans="1:12" ht="14.25" hidden="1" customHeight="1">
      <c r="A185" s="71">
        <v>3</v>
      </c>
      <c r="B185" s="72">
        <v>1</v>
      </c>
      <c r="C185" s="72">
        <v>1</v>
      </c>
      <c r="D185" s="72">
        <v>2</v>
      </c>
      <c r="E185" s="72">
        <v>1</v>
      </c>
      <c r="F185" s="74">
        <v>2</v>
      </c>
      <c r="G185" s="73" t="s">
        <v>142</v>
      </c>
      <c r="H185" s="59">
        <v>156</v>
      </c>
      <c r="I185" s="79">
        <v>0</v>
      </c>
      <c r="J185" s="79">
        <v>0</v>
      </c>
      <c r="K185" s="79">
        <v>0</v>
      </c>
      <c r="L185" s="79">
        <v>0</v>
      </c>
    </row>
    <row r="186" spans="1:12" ht="26.25" hidden="1" customHeight="1">
      <c r="A186" s="66">
        <v>3</v>
      </c>
      <c r="B186" s="64">
        <v>1</v>
      </c>
      <c r="C186" s="64">
        <v>1</v>
      </c>
      <c r="D186" s="64">
        <v>2</v>
      </c>
      <c r="E186" s="64">
        <v>1</v>
      </c>
      <c r="F186" s="67">
        <v>3</v>
      </c>
      <c r="G186" s="65" t="s">
        <v>143</v>
      </c>
      <c r="H186" s="59">
        <v>157</v>
      </c>
      <c r="I186" s="77">
        <v>0</v>
      </c>
      <c r="J186" s="77">
        <v>0</v>
      </c>
      <c r="K186" s="77">
        <v>0</v>
      </c>
      <c r="L186" s="123">
        <v>0</v>
      </c>
    </row>
    <row r="187" spans="1:12" ht="14.25" hidden="1" customHeight="1">
      <c r="A187" s="71">
        <v>3</v>
      </c>
      <c r="B187" s="72">
        <v>1</v>
      </c>
      <c r="C187" s="72">
        <v>1</v>
      </c>
      <c r="D187" s="72">
        <v>3</v>
      </c>
      <c r="E187" s="72"/>
      <c r="F187" s="74"/>
      <c r="G187" s="73" t="s">
        <v>144</v>
      </c>
      <c r="H187" s="59">
        <v>158</v>
      </c>
      <c r="I187" s="60">
        <f>I188</f>
        <v>0</v>
      </c>
      <c r="J187" s="102">
        <f>J188</f>
        <v>0</v>
      </c>
      <c r="K187" s="61">
        <f>K188</f>
        <v>0</v>
      </c>
      <c r="L187" s="60">
        <f>L188</f>
        <v>0</v>
      </c>
    </row>
    <row r="188" spans="1:12" ht="14.25" hidden="1" customHeight="1">
      <c r="A188" s="71">
        <v>3</v>
      </c>
      <c r="B188" s="72">
        <v>1</v>
      </c>
      <c r="C188" s="72">
        <v>1</v>
      </c>
      <c r="D188" s="72">
        <v>3</v>
      </c>
      <c r="E188" s="72">
        <v>1</v>
      </c>
      <c r="F188" s="74"/>
      <c r="G188" s="73" t="s">
        <v>144</v>
      </c>
      <c r="H188" s="59">
        <v>159</v>
      </c>
      <c r="I188" s="60">
        <f>SUM(I189:I191)</f>
        <v>0</v>
      </c>
      <c r="J188" s="60">
        <f>SUM(J189:J191)</f>
        <v>0</v>
      </c>
      <c r="K188" s="60">
        <f>SUM(K189:K191)</f>
        <v>0</v>
      </c>
      <c r="L188" s="60">
        <f>SUM(L189:L191)</f>
        <v>0</v>
      </c>
    </row>
    <row r="189" spans="1:12" ht="13.5" hidden="1" customHeight="1">
      <c r="A189" s="71">
        <v>3</v>
      </c>
      <c r="B189" s="72">
        <v>1</v>
      </c>
      <c r="C189" s="72">
        <v>1</v>
      </c>
      <c r="D189" s="72">
        <v>3</v>
      </c>
      <c r="E189" s="72">
        <v>1</v>
      </c>
      <c r="F189" s="74">
        <v>1</v>
      </c>
      <c r="G189" s="73" t="s">
        <v>145</v>
      </c>
      <c r="H189" s="59">
        <v>160</v>
      </c>
      <c r="I189" s="79">
        <v>0</v>
      </c>
      <c r="J189" s="79">
        <v>0</v>
      </c>
      <c r="K189" s="79">
        <v>0</v>
      </c>
      <c r="L189" s="123">
        <v>0</v>
      </c>
    </row>
    <row r="190" spans="1:12" ht="15.75" hidden="1" customHeight="1">
      <c r="A190" s="71">
        <v>3</v>
      </c>
      <c r="B190" s="72">
        <v>1</v>
      </c>
      <c r="C190" s="72">
        <v>1</v>
      </c>
      <c r="D190" s="72">
        <v>3</v>
      </c>
      <c r="E190" s="72">
        <v>1</v>
      </c>
      <c r="F190" s="74">
        <v>2</v>
      </c>
      <c r="G190" s="73" t="s">
        <v>146</v>
      </c>
      <c r="H190" s="59">
        <v>161</v>
      </c>
      <c r="I190" s="77">
        <v>0</v>
      </c>
      <c r="J190" s="79">
        <v>0</v>
      </c>
      <c r="K190" s="79">
        <v>0</v>
      </c>
      <c r="L190" s="79">
        <v>0</v>
      </c>
    </row>
    <row r="191" spans="1:12" ht="15.75" hidden="1" customHeight="1">
      <c r="A191" s="71">
        <v>3</v>
      </c>
      <c r="B191" s="72">
        <v>1</v>
      </c>
      <c r="C191" s="72">
        <v>1</v>
      </c>
      <c r="D191" s="72">
        <v>3</v>
      </c>
      <c r="E191" s="72">
        <v>1</v>
      </c>
      <c r="F191" s="74">
        <v>3</v>
      </c>
      <c r="G191" s="76" t="s">
        <v>147</v>
      </c>
      <c r="H191" s="59">
        <v>162</v>
      </c>
      <c r="I191" s="77">
        <v>0</v>
      </c>
      <c r="J191" s="79">
        <v>0</v>
      </c>
      <c r="K191" s="79">
        <v>0</v>
      </c>
      <c r="L191" s="79">
        <v>0</v>
      </c>
    </row>
    <row r="192" spans="1:12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87" t="s">
        <v>148</v>
      </c>
      <c r="H192" s="59">
        <v>163</v>
      </c>
      <c r="I192" s="60">
        <f>I193</f>
        <v>0</v>
      </c>
      <c r="J192" s="105">
        <f>J193</f>
        <v>0</v>
      </c>
      <c r="K192" s="69">
        <f>K193</f>
        <v>0</v>
      </c>
      <c r="L192" s="70">
        <f>L193</f>
        <v>0</v>
      </c>
    </row>
    <row r="193" spans="1:12" ht="13.5" hidden="1" customHeight="1">
      <c r="A193" s="71">
        <v>3</v>
      </c>
      <c r="B193" s="72">
        <v>1</v>
      </c>
      <c r="C193" s="72">
        <v>1</v>
      </c>
      <c r="D193" s="72">
        <v>4</v>
      </c>
      <c r="E193" s="72">
        <v>1</v>
      </c>
      <c r="F193" s="74"/>
      <c r="G193" s="87" t="s">
        <v>148</v>
      </c>
      <c r="H193" s="59">
        <v>164</v>
      </c>
      <c r="I193" s="82">
        <f>SUM(I194:I196)</f>
        <v>0</v>
      </c>
      <c r="J193" s="102">
        <f>SUM(J194:J196)</f>
        <v>0</v>
      </c>
      <c r="K193" s="61">
        <f>SUM(K194:K196)</f>
        <v>0</v>
      </c>
      <c r="L193" s="60">
        <f>SUM(L194:L196)</f>
        <v>0</v>
      </c>
    </row>
    <row r="194" spans="1:12" ht="17.25" hidden="1" customHeight="1">
      <c r="A194" s="71">
        <v>3</v>
      </c>
      <c r="B194" s="72">
        <v>1</v>
      </c>
      <c r="C194" s="72">
        <v>1</v>
      </c>
      <c r="D194" s="72">
        <v>4</v>
      </c>
      <c r="E194" s="72">
        <v>1</v>
      </c>
      <c r="F194" s="74">
        <v>1</v>
      </c>
      <c r="G194" s="73" t="s">
        <v>149</v>
      </c>
      <c r="H194" s="59">
        <v>165</v>
      </c>
      <c r="I194" s="79">
        <v>0</v>
      </c>
      <c r="J194" s="79">
        <v>0</v>
      </c>
      <c r="K194" s="79">
        <v>0</v>
      </c>
      <c r="L194" s="123">
        <v>0</v>
      </c>
    </row>
    <row r="195" spans="1:12" ht="25.5" hidden="1" customHeight="1">
      <c r="A195" s="66">
        <v>3</v>
      </c>
      <c r="B195" s="64">
        <v>1</v>
      </c>
      <c r="C195" s="64">
        <v>1</v>
      </c>
      <c r="D195" s="64">
        <v>4</v>
      </c>
      <c r="E195" s="64">
        <v>1</v>
      </c>
      <c r="F195" s="67">
        <v>2</v>
      </c>
      <c r="G195" s="65" t="s">
        <v>150</v>
      </c>
      <c r="H195" s="59">
        <v>166</v>
      </c>
      <c r="I195" s="77">
        <v>0</v>
      </c>
      <c r="J195" s="77">
        <v>0</v>
      </c>
      <c r="K195" s="77">
        <v>0</v>
      </c>
      <c r="L195" s="79">
        <v>0</v>
      </c>
    </row>
    <row r="196" spans="1:12" ht="14.25" hidden="1" customHeight="1">
      <c r="A196" s="71">
        <v>3</v>
      </c>
      <c r="B196" s="72">
        <v>1</v>
      </c>
      <c r="C196" s="72">
        <v>1</v>
      </c>
      <c r="D196" s="72">
        <v>4</v>
      </c>
      <c r="E196" s="72">
        <v>1</v>
      </c>
      <c r="F196" s="74">
        <v>3</v>
      </c>
      <c r="G196" s="73" t="s">
        <v>151</v>
      </c>
      <c r="H196" s="59">
        <v>167</v>
      </c>
      <c r="I196" s="77">
        <v>0</v>
      </c>
      <c r="J196" s="77">
        <v>0</v>
      </c>
      <c r="K196" s="77">
        <v>0</v>
      </c>
      <c r="L196" s="79">
        <v>0</v>
      </c>
    </row>
    <row r="197" spans="1:12" ht="25.5" hidden="1" customHeight="1">
      <c r="A197" s="71">
        <v>3</v>
      </c>
      <c r="B197" s="72">
        <v>1</v>
      </c>
      <c r="C197" s="72">
        <v>1</v>
      </c>
      <c r="D197" s="72">
        <v>5</v>
      </c>
      <c r="E197" s="72"/>
      <c r="F197" s="74"/>
      <c r="G197" s="73" t="s">
        <v>152</v>
      </c>
      <c r="H197" s="59">
        <v>168</v>
      </c>
      <c r="I197" s="60">
        <f t="shared" ref="I197:L198" si="19">I198</f>
        <v>0</v>
      </c>
      <c r="J197" s="102">
        <f t="shared" si="19"/>
        <v>0</v>
      </c>
      <c r="K197" s="61">
        <f t="shared" si="19"/>
        <v>0</v>
      </c>
      <c r="L197" s="60">
        <f t="shared" si="19"/>
        <v>0</v>
      </c>
    </row>
    <row r="198" spans="1:12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3" t="s">
        <v>152</v>
      </c>
      <c r="H198" s="59">
        <v>169</v>
      </c>
      <c r="I198" s="61">
        <f t="shared" si="19"/>
        <v>0</v>
      </c>
      <c r="J198" s="61">
        <f t="shared" si="19"/>
        <v>0</v>
      </c>
      <c r="K198" s="61">
        <f t="shared" si="19"/>
        <v>0</v>
      </c>
      <c r="L198" s="61">
        <f t="shared" si="19"/>
        <v>0</v>
      </c>
    </row>
    <row r="199" spans="1:12" ht="27" hidden="1" customHeight="1">
      <c r="A199" s="71">
        <v>3</v>
      </c>
      <c r="B199" s="72">
        <v>1</v>
      </c>
      <c r="C199" s="72">
        <v>1</v>
      </c>
      <c r="D199" s="72">
        <v>5</v>
      </c>
      <c r="E199" s="72">
        <v>1</v>
      </c>
      <c r="F199" s="74">
        <v>1</v>
      </c>
      <c r="G199" s="73" t="s">
        <v>152</v>
      </c>
      <c r="H199" s="59">
        <v>170</v>
      </c>
      <c r="I199" s="77">
        <v>0</v>
      </c>
      <c r="J199" s="79">
        <v>0</v>
      </c>
      <c r="K199" s="79">
        <v>0</v>
      </c>
      <c r="L199" s="79">
        <v>0</v>
      </c>
    </row>
    <row r="200" spans="1:12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87" t="s">
        <v>153</v>
      </c>
      <c r="H200" s="59">
        <v>171</v>
      </c>
      <c r="I200" s="60">
        <f t="shared" ref="I200:L201" si="20">I201</f>
        <v>0</v>
      </c>
      <c r="J200" s="105">
        <f t="shared" si="20"/>
        <v>0</v>
      </c>
      <c r="K200" s="69">
        <f t="shared" si="20"/>
        <v>0</v>
      </c>
      <c r="L200" s="70">
        <f t="shared" si="20"/>
        <v>0</v>
      </c>
    </row>
    <row r="201" spans="1:12" ht="25.5" hidden="1" customHeight="1">
      <c r="A201" s="71">
        <v>3</v>
      </c>
      <c r="B201" s="72">
        <v>1</v>
      </c>
      <c r="C201" s="72">
        <v>2</v>
      </c>
      <c r="D201" s="72">
        <v>1</v>
      </c>
      <c r="E201" s="72"/>
      <c r="F201" s="74"/>
      <c r="G201" s="87" t="s">
        <v>153</v>
      </c>
      <c r="H201" s="59">
        <v>172</v>
      </c>
      <c r="I201" s="82">
        <f t="shared" si="20"/>
        <v>0</v>
      </c>
      <c r="J201" s="102">
        <f t="shared" si="20"/>
        <v>0</v>
      </c>
      <c r="K201" s="61">
        <f t="shared" si="20"/>
        <v>0</v>
      </c>
      <c r="L201" s="60">
        <f t="shared" si="20"/>
        <v>0</v>
      </c>
    </row>
    <row r="202" spans="1:12" ht="26.25" hidden="1" customHeight="1">
      <c r="A202" s="66">
        <v>3</v>
      </c>
      <c r="B202" s="64">
        <v>1</v>
      </c>
      <c r="C202" s="64">
        <v>2</v>
      </c>
      <c r="D202" s="64">
        <v>1</v>
      </c>
      <c r="E202" s="64">
        <v>1</v>
      </c>
      <c r="F202" s="67"/>
      <c r="G202" s="87" t="s">
        <v>153</v>
      </c>
      <c r="H202" s="59">
        <v>173</v>
      </c>
      <c r="I202" s="60">
        <f>SUM(I203:I206)</f>
        <v>0</v>
      </c>
      <c r="J202" s="104">
        <f>SUM(J203:J206)</f>
        <v>0</v>
      </c>
      <c r="K202" s="83">
        <f>SUM(K203:K206)</f>
        <v>0</v>
      </c>
      <c r="L202" s="82">
        <f>SUM(L203:L206)</f>
        <v>0</v>
      </c>
    </row>
    <row r="203" spans="1:12" ht="41.25" hidden="1" customHeight="1">
      <c r="A203" s="71">
        <v>3</v>
      </c>
      <c r="B203" s="72">
        <v>1</v>
      </c>
      <c r="C203" s="72">
        <v>2</v>
      </c>
      <c r="D203" s="72">
        <v>1</v>
      </c>
      <c r="E203" s="72">
        <v>1</v>
      </c>
      <c r="F203" s="74">
        <v>2</v>
      </c>
      <c r="G203" s="73" t="s">
        <v>154</v>
      </c>
      <c r="H203" s="59">
        <v>174</v>
      </c>
      <c r="I203" s="79">
        <v>0</v>
      </c>
      <c r="J203" s="79">
        <v>0</v>
      </c>
      <c r="K203" s="79">
        <v>0</v>
      </c>
      <c r="L203" s="79">
        <v>0</v>
      </c>
    </row>
    <row r="204" spans="1:12" ht="14.25" hidden="1" customHeight="1">
      <c r="A204" s="71">
        <v>3</v>
      </c>
      <c r="B204" s="72">
        <v>1</v>
      </c>
      <c r="C204" s="72">
        <v>2</v>
      </c>
      <c r="D204" s="71">
        <v>1</v>
      </c>
      <c r="E204" s="72">
        <v>1</v>
      </c>
      <c r="F204" s="74">
        <v>3</v>
      </c>
      <c r="G204" s="73" t="s">
        <v>155</v>
      </c>
      <c r="H204" s="59">
        <v>175</v>
      </c>
      <c r="I204" s="79">
        <v>0</v>
      </c>
      <c r="J204" s="79">
        <v>0</v>
      </c>
      <c r="K204" s="79">
        <v>0</v>
      </c>
      <c r="L204" s="79">
        <v>0</v>
      </c>
    </row>
    <row r="205" spans="1:12" ht="18.75" hidden="1" customHeight="1">
      <c r="A205" s="71">
        <v>3</v>
      </c>
      <c r="B205" s="72">
        <v>1</v>
      </c>
      <c r="C205" s="72">
        <v>2</v>
      </c>
      <c r="D205" s="71">
        <v>1</v>
      </c>
      <c r="E205" s="72">
        <v>1</v>
      </c>
      <c r="F205" s="74">
        <v>4</v>
      </c>
      <c r="G205" s="73" t="s">
        <v>156</v>
      </c>
      <c r="H205" s="59">
        <v>176</v>
      </c>
      <c r="I205" s="79">
        <v>0</v>
      </c>
      <c r="J205" s="79">
        <v>0</v>
      </c>
      <c r="K205" s="79">
        <v>0</v>
      </c>
      <c r="L205" s="79">
        <v>0</v>
      </c>
    </row>
    <row r="206" spans="1:12" ht="17.25" hidden="1" customHeight="1">
      <c r="A206" s="85">
        <v>3</v>
      </c>
      <c r="B206" s="94">
        <v>1</v>
      </c>
      <c r="C206" s="94">
        <v>2</v>
      </c>
      <c r="D206" s="93">
        <v>1</v>
      </c>
      <c r="E206" s="94">
        <v>1</v>
      </c>
      <c r="F206" s="95">
        <v>5</v>
      </c>
      <c r="G206" s="96" t="s">
        <v>157</v>
      </c>
      <c r="H206" s="59">
        <v>177</v>
      </c>
      <c r="I206" s="79">
        <v>0</v>
      </c>
      <c r="J206" s="79">
        <v>0</v>
      </c>
      <c r="K206" s="79">
        <v>0</v>
      </c>
      <c r="L206" s="123">
        <v>0</v>
      </c>
    </row>
    <row r="207" spans="1:12" ht="15" hidden="1" customHeight="1">
      <c r="A207" s="71">
        <v>3</v>
      </c>
      <c r="B207" s="72">
        <v>1</v>
      </c>
      <c r="C207" s="72">
        <v>3</v>
      </c>
      <c r="D207" s="71"/>
      <c r="E207" s="72"/>
      <c r="F207" s="74"/>
      <c r="G207" s="73" t="s">
        <v>158</v>
      </c>
      <c r="H207" s="59">
        <v>178</v>
      </c>
      <c r="I207" s="60">
        <f>SUM(I208+I211)</f>
        <v>0</v>
      </c>
      <c r="J207" s="102">
        <f>SUM(J208+J211)</f>
        <v>0</v>
      </c>
      <c r="K207" s="61">
        <f>SUM(K208+K211)</f>
        <v>0</v>
      </c>
      <c r="L207" s="60">
        <f>SUM(L208+L211)</f>
        <v>0</v>
      </c>
    </row>
    <row r="208" spans="1:12" ht="27.75" hidden="1" customHeight="1">
      <c r="A208" s="66">
        <v>3</v>
      </c>
      <c r="B208" s="64">
        <v>1</v>
      </c>
      <c r="C208" s="64">
        <v>3</v>
      </c>
      <c r="D208" s="66">
        <v>1</v>
      </c>
      <c r="E208" s="71"/>
      <c r="F208" s="67"/>
      <c r="G208" s="65" t="s">
        <v>159</v>
      </c>
      <c r="H208" s="59">
        <v>179</v>
      </c>
      <c r="I208" s="82">
        <f t="shared" ref="I208:L209" si="21">I209</f>
        <v>0</v>
      </c>
      <c r="J208" s="104">
        <f t="shared" si="21"/>
        <v>0</v>
      </c>
      <c r="K208" s="83">
        <f t="shared" si="21"/>
        <v>0</v>
      </c>
      <c r="L208" s="82">
        <f t="shared" si="21"/>
        <v>0</v>
      </c>
    </row>
    <row r="209" spans="1:16" ht="30.75" hidden="1" customHeight="1">
      <c r="A209" s="71">
        <v>3</v>
      </c>
      <c r="B209" s="72">
        <v>1</v>
      </c>
      <c r="C209" s="72">
        <v>3</v>
      </c>
      <c r="D209" s="71">
        <v>1</v>
      </c>
      <c r="E209" s="71">
        <v>1</v>
      </c>
      <c r="F209" s="74"/>
      <c r="G209" s="65" t="s">
        <v>159</v>
      </c>
      <c r="H209" s="59">
        <v>180</v>
      </c>
      <c r="I209" s="60">
        <f t="shared" si="21"/>
        <v>0</v>
      </c>
      <c r="J209" s="102">
        <f t="shared" si="21"/>
        <v>0</v>
      </c>
      <c r="K209" s="61">
        <f t="shared" si="21"/>
        <v>0</v>
      </c>
      <c r="L209" s="60">
        <f t="shared" si="21"/>
        <v>0</v>
      </c>
    </row>
    <row r="210" spans="1:16" ht="27.75" hidden="1" customHeight="1">
      <c r="A210" s="71">
        <v>3</v>
      </c>
      <c r="B210" s="73">
        <v>1</v>
      </c>
      <c r="C210" s="71">
        <v>3</v>
      </c>
      <c r="D210" s="72">
        <v>1</v>
      </c>
      <c r="E210" s="72">
        <v>1</v>
      </c>
      <c r="F210" s="74">
        <v>1</v>
      </c>
      <c r="G210" s="65" t="s">
        <v>159</v>
      </c>
      <c r="H210" s="59">
        <v>181</v>
      </c>
      <c r="I210" s="123">
        <v>0</v>
      </c>
      <c r="J210" s="123">
        <v>0</v>
      </c>
      <c r="K210" s="123">
        <v>0</v>
      </c>
      <c r="L210" s="123">
        <v>0</v>
      </c>
    </row>
    <row r="211" spans="1:16" ht="15" hidden="1" customHeight="1">
      <c r="A211" s="71">
        <v>3</v>
      </c>
      <c r="B211" s="73">
        <v>1</v>
      </c>
      <c r="C211" s="71">
        <v>3</v>
      </c>
      <c r="D211" s="72">
        <v>2</v>
      </c>
      <c r="E211" s="72"/>
      <c r="F211" s="74"/>
      <c r="G211" s="73" t="s">
        <v>160</v>
      </c>
      <c r="H211" s="59">
        <v>182</v>
      </c>
      <c r="I211" s="60">
        <f>I212</f>
        <v>0</v>
      </c>
      <c r="J211" s="102">
        <f>J212</f>
        <v>0</v>
      </c>
      <c r="K211" s="61">
        <f>K212</f>
        <v>0</v>
      </c>
      <c r="L211" s="60">
        <f>L212</f>
        <v>0</v>
      </c>
    </row>
    <row r="212" spans="1:16" ht="15.75" hidden="1" customHeight="1">
      <c r="A212" s="66">
        <v>3</v>
      </c>
      <c r="B212" s="65">
        <v>1</v>
      </c>
      <c r="C212" s="66">
        <v>3</v>
      </c>
      <c r="D212" s="64">
        <v>2</v>
      </c>
      <c r="E212" s="64">
        <v>1</v>
      </c>
      <c r="F212" s="67"/>
      <c r="G212" s="73" t="s">
        <v>160</v>
      </c>
      <c r="H212" s="59">
        <v>183</v>
      </c>
      <c r="I212" s="60">
        <f>SUM(I213:I218)</f>
        <v>0</v>
      </c>
      <c r="J212" s="60">
        <f>SUM(J213:J218)</f>
        <v>0</v>
      </c>
      <c r="K212" s="60">
        <f>SUM(K213:K218)</f>
        <v>0</v>
      </c>
      <c r="L212" s="60">
        <f>SUM(L213:L218)</f>
        <v>0</v>
      </c>
      <c r="M212" s="128"/>
      <c r="N212" s="128"/>
      <c r="O212" s="128"/>
      <c r="P212" s="128"/>
    </row>
    <row r="213" spans="1:16" ht="15" hidden="1" customHeight="1">
      <c r="A213" s="71">
        <v>3</v>
      </c>
      <c r="B213" s="73">
        <v>1</v>
      </c>
      <c r="C213" s="71">
        <v>3</v>
      </c>
      <c r="D213" s="72">
        <v>2</v>
      </c>
      <c r="E213" s="72">
        <v>1</v>
      </c>
      <c r="F213" s="74">
        <v>1</v>
      </c>
      <c r="G213" s="73" t="s">
        <v>161</v>
      </c>
      <c r="H213" s="59">
        <v>184</v>
      </c>
      <c r="I213" s="79">
        <v>0</v>
      </c>
      <c r="J213" s="79">
        <v>0</v>
      </c>
      <c r="K213" s="79">
        <v>0</v>
      </c>
      <c r="L213" s="123">
        <v>0</v>
      </c>
    </row>
    <row r="214" spans="1:16" ht="26.25" hidden="1" customHeight="1">
      <c r="A214" s="71">
        <v>3</v>
      </c>
      <c r="B214" s="73">
        <v>1</v>
      </c>
      <c r="C214" s="71">
        <v>3</v>
      </c>
      <c r="D214" s="72">
        <v>2</v>
      </c>
      <c r="E214" s="72">
        <v>1</v>
      </c>
      <c r="F214" s="74">
        <v>2</v>
      </c>
      <c r="G214" s="73" t="s">
        <v>162</v>
      </c>
      <c r="H214" s="59">
        <v>185</v>
      </c>
      <c r="I214" s="79">
        <v>0</v>
      </c>
      <c r="J214" s="79">
        <v>0</v>
      </c>
      <c r="K214" s="79">
        <v>0</v>
      </c>
      <c r="L214" s="79">
        <v>0</v>
      </c>
    </row>
    <row r="215" spans="1:16" ht="16.5" hidden="1" customHeight="1">
      <c r="A215" s="71">
        <v>3</v>
      </c>
      <c r="B215" s="73">
        <v>1</v>
      </c>
      <c r="C215" s="71">
        <v>3</v>
      </c>
      <c r="D215" s="72">
        <v>2</v>
      </c>
      <c r="E215" s="72">
        <v>1</v>
      </c>
      <c r="F215" s="74">
        <v>3</v>
      </c>
      <c r="G215" s="73" t="s">
        <v>163</v>
      </c>
      <c r="H215" s="59">
        <v>186</v>
      </c>
      <c r="I215" s="79">
        <v>0</v>
      </c>
      <c r="J215" s="79">
        <v>0</v>
      </c>
      <c r="K215" s="79">
        <v>0</v>
      </c>
      <c r="L215" s="79">
        <v>0</v>
      </c>
    </row>
    <row r="216" spans="1:16" ht="27.75" hidden="1" customHeight="1">
      <c r="A216" s="71">
        <v>3</v>
      </c>
      <c r="B216" s="73">
        <v>1</v>
      </c>
      <c r="C216" s="71">
        <v>3</v>
      </c>
      <c r="D216" s="72">
        <v>2</v>
      </c>
      <c r="E216" s="72">
        <v>1</v>
      </c>
      <c r="F216" s="74">
        <v>4</v>
      </c>
      <c r="G216" s="73" t="s">
        <v>164</v>
      </c>
      <c r="H216" s="59">
        <v>187</v>
      </c>
      <c r="I216" s="79">
        <v>0</v>
      </c>
      <c r="J216" s="79">
        <v>0</v>
      </c>
      <c r="K216" s="79">
        <v>0</v>
      </c>
      <c r="L216" s="123">
        <v>0</v>
      </c>
    </row>
    <row r="217" spans="1:16" ht="15.75" hidden="1" customHeight="1">
      <c r="A217" s="71">
        <v>3</v>
      </c>
      <c r="B217" s="73">
        <v>1</v>
      </c>
      <c r="C217" s="71">
        <v>3</v>
      </c>
      <c r="D217" s="72">
        <v>2</v>
      </c>
      <c r="E217" s="72">
        <v>1</v>
      </c>
      <c r="F217" s="74">
        <v>5</v>
      </c>
      <c r="G217" s="65" t="s">
        <v>165</v>
      </c>
      <c r="H217" s="59">
        <v>188</v>
      </c>
      <c r="I217" s="79">
        <v>0</v>
      </c>
      <c r="J217" s="79">
        <v>0</v>
      </c>
      <c r="K217" s="79">
        <v>0</v>
      </c>
      <c r="L217" s="79">
        <v>0</v>
      </c>
    </row>
    <row r="218" spans="1:16" ht="13.5" hidden="1" customHeight="1">
      <c r="A218" s="71">
        <v>3</v>
      </c>
      <c r="B218" s="73">
        <v>1</v>
      </c>
      <c r="C218" s="71">
        <v>3</v>
      </c>
      <c r="D218" s="72">
        <v>2</v>
      </c>
      <c r="E218" s="72">
        <v>1</v>
      </c>
      <c r="F218" s="74">
        <v>6</v>
      </c>
      <c r="G218" s="65" t="s">
        <v>160</v>
      </c>
      <c r="H218" s="59">
        <v>189</v>
      </c>
      <c r="I218" s="79">
        <v>0</v>
      </c>
      <c r="J218" s="79">
        <v>0</v>
      </c>
      <c r="K218" s="79">
        <v>0</v>
      </c>
      <c r="L218" s="123">
        <v>0</v>
      </c>
    </row>
    <row r="219" spans="1:16" ht="27" hidden="1" customHeight="1">
      <c r="A219" s="66">
        <v>3</v>
      </c>
      <c r="B219" s="64">
        <v>1</v>
      </c>
      <c r="C219" s="64">
        <v>4</v>
      </c>
      <c r="D219" s="64"/>
      <c r="E219" s="64"/>
      <c r="F219" s="67"/>
      <c r="G219" s="65" t="s">
        <v>166</v>
      </c>
      <c r="H219" s="59">
        <v>190</v>
      </c>
      <c r="I219" s="82">
        <f t="shared" ref="I219:L221" si="22">I220</f>
        <v>0</v>
      </c>
      <c r="J219" s="104">
        <f t="shared" si="22"/>
        <v>0</v>
      </c>
      <c r="K219" s="83">
        <f t="shared" si="22"/>
        <v>0</v>
      </c>
      <c r="L219" s="83">
        <f t="shared" si="22"/>
        <v>0</v>
      </c>
    </row>
    <row r="220" spans="1:16" ht="27" hidden="1" customHeight="1">
      <c r="A220" s="85">
        <v>3</v>
      </c>
      <c r="B220" s="94">
        <v>1</v>
      </c>
      <c r="C220" s="94">
        <v>4</v>
      </c>
      <c r="D220" s="94">
        <v>1</v>
      </c>
      <c r="E220" s="94"/>
      <c r="F220" s="95"/>
      <c r="G220" s="65" t="s">
        <v>166</v>
      </c>
      <c r="H220" s="59">
        <v>191</v>
      </c>
      <c r="I220" s="89">
        <f t="shared" si="22"/>
        <v>0</v>
      </c>
      <c r="J220" s="116">
        <f t="shared" si="22"/>
        <v>0</v>
      </c>
      <c r="K220" s="90">
        <f t="shared" si="22"/>
        <v>0</v>
      </c>
      <c r="L220" s="90">
        <f t="shared" si="22"/>
        <v>0</v>
      </c>
    </row>
    <row r="221" spans="1:16" ht="27.75" hidden="1" customHeight="1">
      <c r="A221" s="71">
        <v>3</v>
      </c>
      <c r="B221" s="72">
        <v>1</v>
      </c>
      <c r="C221" s="72">
        <v>4</v>
      </c>
      <c r="D221" s="72">
        <v>1</v>
      </c>
      <c r="E221" s="72">
        <v>1</v>
      </c>
      <c r="F221" s="74"/>
      <c r="G221" s="65" t="s">
        <v>167</v>
      </c>
      <c r="H221" s="59">
        <v>192</v>
      </c>
      <c r="I221" s="60">
        <f t="shared" si="22"/>
        <v>0</v>
      </c>
      <c r="J221" s="102">
        <f t="shared" si="22"/>
        <v>0</v>
      </c>
      <c r="K221" s="61">
        <f t="shared" si="22"/>
        <v>0</v>
      </c>
      <c r="L221" s="61">
        <f t="shared" si="22"/>
        <v>0</v>
      </c>
    </row>
    <row r="222" spans="1:16" ht="27" hidden="1" customHeight="1">
      <c r="A222" s="76">
        <v>3</v>
      </c>
      <c r="B222" s="71">
        <v>1</v>
      </c>
      <c r="C222" s="72">
        <v>4</v>
      </c>
      <c r="D222" s="72">
        <v>1</v>
      </c>
      <c r="E222" s="72">
        <v>1</v>
      </c>
      <c r="F222" s="74">
        <v>1</v>
      </c>
      <c r="G222" s="65" t="s">
        <v>167</v>
      </c>
      <c r="H222" s="59">
        <v>193</v>
      </c>
      <c r="I222" s="79">
        <v>0</v>
      </c>
      <c r="J222" s="79">
        <v>0</v>
      </c>
      <c r="K222" s="79">
        <v>0</v>
      </c>
      <c r="L222" s="79">
        <v>0</v>
      </c>
    </row>
    <row r="223" spans="1:16" ht="26.25" hidden="1" customHeight="1">
      <c r="A223" s="76">
        <v>3</v>
      </c>
      <c r="B223" s="72">
        <v>1</v>
      </c>
      <c r="C223" s="72">
        <v>5</v>
      </c>
      <c r="D223" s="72"/>
      <c r="E223" s="72"/>
      <c r="F223" s="74"/>
      <c r="G223" s="73" t="s">
        <v>168</v>
      </c>
      <c r="H223" s="59">
        <v>194</v>
      </c>
      <c r="I223" s="60">
        <f t="shared" ref="I223:L224" si="23">I224</f>
        <v>0</v>
      </c>
      <c r="J223" s="60">
        <f t="shared" si="23"/>
        <v>0</v>
      </c>
      <c r="K223" s="60">
        <f t="shared" si="23"/>
        <v>0</v>
      </c>
      <c r="L223" s="60">
        <f t="shared" si="23"/>
        <v>0</v>
      </c>
    </row>
    <row r="224" spans="1:16" ht="30" hidden="1" customHeight="1">
      <c r="A224" s="76">
        <v>3</v>
      </c>
      <c r="B224" s="72">
        <v>1</v>
      </c>
      <c r="C224" s="72">
        <v>5</v>
      </c>
      <c r="D224" s="72">
        <v>1</v>
      </c>
      <c r="E224" s="72"/>
      <c r="F224" s="74"/>
      <c r="G224" s="73" t="s">
        <v>168</v>
      </c>
      <c r="H224" s="59">
        <v>195</v>
      </c>
      <c r="I224" s="60">
        <f t="shared" si="23"/>
        <v>0</v>
      </c>
      <c r="J224" s="60">
        <f t="shared" si="23"/>
        <v>0</v>
      </c>
      <c r="K224" s="60">
        <f t="shared" si="23"/>
        <v>0</v>
      </c>
      <c r="L224" s="60">
        <f t="shared" si="23"/>
        <v>0</v>
      </c>
    </row>
    <row r="225" spans="1:12" ht="27" hidden="1" customHeight="1">
      <c r="A225" s="76">
        <v>3</v>
      </c>
      <c r="B225" s="72">
        <v>1</v>
      </c>
      <c r="C225" s="72">
        <v>5</v>
      </c>
      <c r="D225" s="72">
        <v>1</v>
      </c>
      <c r="E225" s="72">
        <v>1</v>
      </c>
      <c r="F225" s="74"/>
      <c r="G225" s="73" t="s">
        <v>168</v>
      </c>
      <c r="H225" s="59">
        <v>196</v>
      </c>
      <c r="I225" s="60">
        <f>SUM(I226:I228)</f>
        <v>0</v>
      </c>
      <c r="J225" s="60">
        <f>SUM(J226:J228)</f>
        <v>0</v>
      </c>
      <c r="K225" s="60">
        <f>SUM(K226:K228)</f>
        <v>0</v>
      </c>
      <c r="L225" s="60">
        <f>SUM(L226:L228)</f>
        <v>0</v>
      </c>
    </row>
    <row r="226" spans="1:12" ht="21" hidden="1" customHeight="1">
      <c r="A226" s="76">
        <v>3</v>
      </c>
      <c r="B226" s="72">
        <v>1</v>
      </c>
      <c r="C226" s="72">
        <v>5</v>
      </c>
      <c r="D226" s="72">
        <v>1</v>
      </c>
      <c r="E226" s="72">
        <v>1</v>
      </c>
      <c r="F226" s="74">
        <v>1</v>
      </c>
      <c r="G226" s="125" t="s">
        <v>169</v>
      </c>
      <c r="H226" s="59">
        <v>197</v>
      </c>
      <c r="I226" s="79">
        <v>0</v>
      </c>
      <c r="J226" s="79">
        <v>0</v>
      </c>
      <c r="K226" s="79">
        <v>0</v>
      </c>
      <c r="L226" s="79">
        <v>0</v>
      </c>
    </row>
    <row r="227" spans="1:12" ht="25.5" hidden="1" customHeight="1">
      <c r="A227" s="76">
        <v>3</v>
      </c>
      <c r="B227" s="72">
        <v>1</v>
      </c>
      <c r="C227" s="72">
        <v>5</v>
      </c>
      <c r="D227" s="72">
        <v>1</v>
      </c>
      <c r="E227" s="72">
        <v>1</v>
      </c>
      <c r="F227" s="74">
        <v>2</v>
      </c>
      <c r="G227" s="125" t="s">
        <v>170</v>
      </c>
      <c r="H227" s="59">
        <v>198</v>
      </c>
      <c r="I227" s="79">
        <v>0</v>
      </c>
      <c r="J227" s="79">
        <v>0</v>
      </c>
      <c r="K227" s="79">
        <v>0</v>
      </c>
      <c r="L227" s="79">
        <v>0</v>
      </c>
    </row>
    <row r="228" spans="1:12" ht="28.5" hidden="1" customHeight="1">
      <c r="A228" s="76">
        <v>3</v>
      </c>
      <c r="B228" s="72">
        <v>1</v>
      </c>
      <c r="C228" s="72">
        <v>5</v>
      </c>
      <c r="D228" s="72">
        <v>1</v>
      </c>
      <c r="E228" s="72">
        <v>1</v>
      </c>
      <c r="F228" s="74">
        <v>3</v>
      </c>
      <c r="G228" s="125" t="s">
        <v>171</v>
      </c>
      <c r="H228" s="59">
        <v>199</v>
      </c>
      <c r="I228" s="79">
        <v>0</v>
      </c>
      <c r="J228" s="79">
        <v>0</v>
      </c>
      <c r="K228" s="79">
        <v>0</v>
      </c>
      <c r="L228" s="79">
        <v>0</v>
      </c>
    </row>
    <row r="229" spans="1:12" s="156" customFormat="1" ht="41.25" hidden="1" customHeight="1">
      <c r="A229" s="55">
        <v>3</v>
      </c>
      <c r="B229" s="56">
        <v>2</v>
      </c>
      <c r="C229" s="56"/>
      <c r="D229" s="56"/>
      <c r="E229" s="56"/>
      <c r="F229" s="58"/>
      <c r="G229" s="57" t="s">
        <v>172</v>
      </c>
      <c r="H229" s="59">
        <v>200</v>
      </c>
      <c r="I229" s="60">
        <f>SUM(I230+I262)</f>
        <v>0</v>
      </c>
      <c r="J229" s="102">
        <f>SUM(J230+J262)</f>
        <v>0</v>
      </c>
      <c r="K229" s="61">
        <f>SUM(K230+K262)</f>
        <v>0</v>
      </c>
      <c r="L229" s="61">
        <f>SUM(L230+L262)</f>
        <v>0</v>
      </c>
    </row>
    <row r="230" spans="1:12" ht="26.25" hidden="1" customHeight="1">
      <c r="A230" s="85">
        <v>3</v>
      </c>
      <c r="B230" s="93">
        <v>2</v>
      </c>
      <c r="C230" s="94">
        <v>1</v>
      </c>
      <c r="D230" s="94"/>
      <c r="E230" s="94"/>
      <c r="F230" s="95"/>
      <c r="G230" s="96" t="s">
        <v>173</v>
      </c>
      <c r="H230" s="59">
        <v>201</v>
      </c>
      <c r="I230" s="89">
        <f>SUM(I231+I240+I244+I248+I252+I255+I258)</f>
        <v>0</v>
      </c>
      <c r="J230" s="116">
        <f>SUM(J231+J240+J244+J248+J252+J255+J258)</f>
        <v>0</v>
      </c>
      <c r="K230" s="90">
        <f>SUM(K231+K240+K244+K248+K252+K255+K258)</f>
        <v>0</v>
      </c>
      <c r="L230" s="90">
        <f>SUM(L231+L240+L244+L248+L252+L255+L258)</f>
        <v>0</v>
      </c>
    </row>
    <row r="231" spans="1:12" ht="15.75" hidden="1" customHeight="1">
      <c r="A231" s="71">
        <v>3</v>
      </c>
      <c r="B231" s="72">
        <v>2</v>
      </c>
      <c r="C231" s="72">
        <v>1</v>
      </c>
      <c r="D231" s="72">
        <v>1</v>
      </c>
      <c r="E231" s="72"/>
      <c r="F231" s="74"/>
      <c r="G231" s="73" t="s">
        <v>174</v>
      </c>
      <c r="H231" s="59">
        <v>202</v>
      </c>
      <c r="I231" s="89">
        <f>I232</f>
        <v>0</v>
      </c>
      <c r="J231" s="89">
        <f>J232</f>
        <v>0</v>
      </c>
      <c r="K231" s="89">
        <f>K232</f>
        <v>0</v>
      </c>
      <c r="L231" s="89">
        <f>L232</f>
        <v>0</v>
      </c>
    </row>
    <row r="232" spans="1:12" ht="12" hidden="1" customHeight="1">
      <c r="A232" s="71">
        <v>3</v>
      </c>
      <c r="B232" s="71">
        <v>2</v>
      </c>
      <c r="C232" s="72">
        <v>1</v>
      </c>
      <c r="D232" s="72">
        <v>1</v>
      </c>
      <c r="E232" s="72">
        <v>1</v>
      </c>
      <c r="F232" s="74"/>
      <c r="G232" s="73" t="s">
        <v>175</v>
      </c>
      <c r="H232" s="59">
        <v>203</v>
      </c>
      <c r="I232" s="60">
        <f>SUM(I233:I233)</f>
        <v>0</v>
      </c>
      <c r="J232" s="102">
        <f>SUM(J233:J233)</f>
        <v>0</v>
      </c>
      <c r="K232" s="61">
        <f>SUM(K233:K233)</f>
        <v>0</v>
      </c>
      <c r="L232" s="61">
        <f>SUM(L233:L233)</f>
        <v>0</v>
      </c>
    </row>
    <row r="233" spans="1:12" ht="14.25" hidden="1" customHeight="1">
      <c r="A233" s="85">
        <v>3</v>
      </c>
      <c r="B233" s="85">
        <v>2</v>
      </c>
      <c r="C233" s="94">
        <v>1</v>
      </c>
      <c r="D233" s="94">
        <v>1</v>
      </c>
      <c r="E233" s="94">
        <v>1</v>
      </c>
      <c r="F233" s="95">
        <v>1</v>
      </c>
      <c r="G233" s="96" t="s">
        <v>175</v>
      </c>
      <c r="H233" s="59">
        <v>204</v>
      </c>
      <c r="I233" s="79">
        <v>0</v>
      </c>
      <c r="J233" s="79">
        <v>0</v>
      </c>
      <c r="K233" s="79">
        <v>0</v>
      </c>
      <c r="L233" s="79">
        <v>0</v>
      </c>
    </row>
    <row r="234" spans="1:12" ht="14.25" hidden="1" customHeight="1">
      <c r="A234" s="85">
        <v>3</v>
      </c>
      <c r="B234" s="94">
        <v>2</v>
      </c>
      <c r="C234" s="94">
        <v>1</v>
      </c>
      <c r="D234" s="94">
        <v>1</v>
      </c>
      <c r="E234" s="94">
        <v>2</v>
      </c>
      <c r="F234" s="95"/>
      <c r="G234" s="96" t="s">
        <v>176</v>
      </c>
      <c r="H234" s="59">
        <v>205</v>
      </c>
      <c r="I234" s="60">
        <f>SUM(I235:I236)</f>
        <v>0</v>
      </c>
      <c r="J234" s="60">
        <f>SUM(J235:J236)</f>
        <v>0</v>
      </c>
      <c r="K234" s="60">
        <f>SUM(K235:K236)</f>
        <v>0</v>
      </c>
      <c r="L234" s="60">
        <f>SUM(L235:L236)</f>
        <v>0</v>
      </c>
    </row>
    <row r="235" spans="1:12" ht="14.25" hidden="1" customHeight="1">
      <c r="A235" s="85">
        <v>3</v>
      </c>
      <c r="B235" s="94">
        <v>2</v>
      </c>
      <c r="C235" s="94">
        <v>1</v>
      </c>
      <c r="D235" s="94">
        <v>1</v>
      </c>
      <c r="E235" s="94">
        <v>2</v>
      </c>
      <c r="F235" s="95">
        <v>1</v>
      </c>
      <c r="G235" s="96" t="s">
        <v>177</v>
      </c>
      <c r="H235" s="59">
        <v>206</v>
      </c>
      <c r="I235" s="79">
        <v>0</v>
      </c>
      <c r="J235" s="79">
        <v>0</v>
      </c>
      <c r="K235" s="79">
        <v>0</v>
      </c>
      <c r="L235" s="79">
        <v>0</v>
      </c>
    </row>
    <row r="236" spans="1:12" ht="14.25" hidden="1" customHeight="1">
      <c r="A236" s="85">
        <v>3</v>
      </c>
      <c r="B236" s="94">
        <v>2</v>
      </c>
      <c r="C236" s="94">
        <v>1</v>
      </c>
      <c r="D236" s="94">
        <v>1</v>
      </c>
      <c r="E236" s="94">
        <v>2</v>
      </c>
      <c r="F236" s="95">
        <v>2</v>
      </c>
      <c r="G236" s="96" t="s">
        <v>178</v>
      </c>
      <c r="H236" s="59">
        <v>207</v>
      </c>
      <c r="I236" s="79">
        <v>0</v>
      </c>
      <c r="J236" s="79">
        <v>0</v>
      </c>
      <c r="K236" s="79">
        <v>0</v>
      </c>
      <c r="L236" s="79">
        <v>0</v>
      </c>
    </row>
    <row r="237" spans="1:12" ht="14.25" hidden="1" customHeight="1">
      <c r="A237" s="85">
        <v>3</v>
      </c>
      <c r="B237" s="94">
        <v>2</v>
      </c>
      <c r="C237" s="94">
        <v>1</v>
      </c>
      <c r="D237" s="94">
        <v>1</v>
      </c>
      <c r="E237" s="94">
        <v>3</v>
      </c>
      <c r="F237" s="129"/>
      <c r="G237" s="96" t="s">
        <v>179</v>
      </c>
      <c r="H237" s="59">
        <v>208</v>
      </c>
      <c r="I237" s="60">
        <f>SUM(I238:I239)</f>
        <v>0</v>
      </c>
      <c r="J237" s="60">
        <f>SUM(J238:J239)</f>
        <v>0</v>
      </c>
      <c r="K237" s="60">
        <f>SUM(K238:K239)</f>
        <v>0</v>
      </c>
      <c r="L237" s="60">
        <f>SUM(L238:L239)</f>
        <v>0</v>
      </c>
    </row>
    <row r="238" spans="1:12" ht="14.25" hidden="1" customHeight="1">
      <c r="A238" s="85">
        <v>3</v>
      </c>
      <c r="B238" s="94">
        <v>2</v>
      </c>
      <c r="C238" s="94">
        <v>1</v>
      </c>
      <c r="D238" s="94">
        <v>1</v>
      </c>
      <c r="E238" s="94">
        <v>3</v>
      </c>
      <c r="F238" s="95">
        <v>1</v>
      </c>
      <c r="G238" s="96" t="s">
        <v>180</v>
      </c>
      <c r="H238" s="59">
        <v>209</v>
      </c>
      <c r="I238" s="79">
        <v>0</v>
      </c>
      <c r="J238" s="79">
        <v>0</v>
      </c>
      <c r="K238" s="79">
        <v>0</v>
      </c>
      <c r="L238" s="79">
        <v>0</v>
      </c>
    </row>
    <row r="239" spans="1:12" ht="14.25" hidden="1" customHeight="1">
      <c r="A239" s="85">
        <v>3</v>
      </c>
      <c r="B239" s="94">
        <v>2</v>
      </c>
      <c r="C239" s="94">
        <v>1</v>
      </c>
      <c r="D239" s="94">
        <v>1</v>
      </c>
      <c r="E239" s="94">
        <v>3</v>
      </c>
      <c r="F239" s="95">
        <v>2</v>
      </c>
      <c r="G239" s="96" t="s">
        <v>181</v>
      </c>
      <c r="H239" s="59">
        <v>210</v>
      </c>
      <c r="I239" s="79">
        <v>0</v>
      </c>
      <c r="J239" s="79">
        <v>0</v>
      </c>
      <c r="K239" s="79">
        <v>0</v>
      </c>
      <c r="L239" s="79">
        <v>0</v>
      </c>
    </row>
    <row r="240" spans="1:12" ht="27" hidden="1" customHeight="1">
      <c r="A240" s="71">
        <v>3</v>
      </c>
      <c r="B240" s="72">
        <v>2</v>
      </c>
      <c r="C240" s="72">
        <v>1</v>
      </c>
      <c r="D240" s="72">
        <v>2</v>
      </c>
      <c r="E240" s="72"/>
      <c r="F240" s="74"/>
      <c r="G240" s="73" t="s">
        <v>182</v>
      </c>
      <c r="H240" s="59">
        <v>211</v>
      </c>
      <c r="I240" s="60">
        <f>I241</f>
        <v>0</v>
      </c>
      <c r="J240" s="60">
        <f>J241</f>
        <v>0</v>
      </c>
      <c r="K240" s="60">
        <f>K241</f>
        <v>0</v>
      </c>
      <c r="L240" s="60">
        <f>L241</f>
        <v>0</v>
      </c>
    </row>
    <row r="241" spans="1:12" ht="14.25" hidden="1" customHeight="1">
      <c r="A241" s="71">
        <v>3</v>
      </c>
      <c r="B241" s="72">
        <v>2</v>
      </c>
      <c r="C241" s="72">
        <v>1</v>
      </c>
      <c r="D241" s="72">
        <v>2</v>
      </c>
      <c r="E241" s="72">
        <v>1</v>
      </c>
      <c r="F241" s="74"/>
      <c r="G241" s="73" t="s">
        <v>182</v>
      </c>
      <c r="H241" s="59">
        <v>212</v>
      </c>
      <c r="I241" s="60">
        <f>SUM(I242:I243)</f>
        <v>0</v>
      </c>
      <c r="J241" s="102">
        <f>SUM(J242:J243)</f>
        <v>0</v>
      </c>
      <c r="K241" s="61">
        <f>SUM(K242:K243)</f>
        <v>0</v>
      </c>
      <c r="L241" s="61">
        <f>SUM(L242:L243)</f>
        <v>0</v>
      </c>
    </row>
    <row r="242" spans="1:12" ht="27" hidden="1" customHeight="1">
      <c r="A242" s="85">
        <v>3</v>
      </c>
      <c r="B242" s="93">
        <v>2</v>
      </c>
      <c r="C242" s="94">
        <v>1</v>
      </c>
      <c r="D242" s="94">
        <v>2</v>
      </c>
      <c r="E242" s="94">
        <v>1</v>
      </c>
      <c r="F242" s="95">
        <v>1</v>
      </c>
      <c r="G242" s="96" t="s">
        <v>183</v>
      </c>
      <c r="H242" s="59">
        <v>213</v>
      </c>
      <c r="I242" s="79">
        <v>0</v>
      </c>
      <c r="J242" s="79">
        <v>0</v>
      </c>
      <c r="K242" s="79">
        <v>0</v>
      </c>
      <c r="L242" s="79">
        <v>0</v>
      </c>
    </row>
    <row r="243" spans="1:12" ht="25.5" hidden="1" customHeight="1">
      <c r="A243" s="71">
        <v>3</v>
      </c>
      <c r="B243" s="72">
        <v>2</v>
      </c>
      <c r="C243" s="72">
        <v>1</v>
      </c>
      <c r="D243" s="72">
        <v>2</v>
      </c>
      <c r="E243" s="72">
        <v>1</v>
      </c>
      <c r="F243" s="74">
        <v>2</v>
      </c>
      <c r="G243" s="73" t="s">
        <v>184</v>
      </c>
      <c r="H243" s="59">
        <v>214</v>
      </c>
      <c r="I243" s="79">
        <v>0</v>
      </c>
      <c r="J243" s="79">
        <v>0</v>
      </c>
      <c r="K243" s="79">
        <v>0</v>
      </c>
      <c r="L243" s="79">
        <v>0</v>
      </c>
    </row>
    <row r="244" spans="1:12" ht="26.25" hidden="1" customHeight="1">
      <c r="A244" s="66">
        <v>3</v>
      </c>
      <c r="B244" s="64">
        <v>2</v>
      </c>
      <c r="C244" s="64">
        <v>1</v>
      </c>
      <c r="D244" s="64">
        <v>3</v>
      </c>
      <c r="E244" s="64"/>
      <c r="F244" s="67"/>
      <c r="G244" s="65" t="s">
        <v>185</v>
      </c>
      <c r="H244" s="59">
        <v>215</v>
      </c>
      <c r="I244" s="82">
        <f>I245</f>
        <v>0</v>
      </c>
      <c r="J244" s="104">
        <f>J245</f>
        <v>0</v>
      </c>
      <c r="K244" s="83">
        <f>K245</f>
        <v>0</v>
      </c>
      <c r="L244" s="83">
        <f>L245</f>
        <v>0</v>
      </c>
    </row>
    <row r="245" spans="1:12" ht="29.25" hidden="1" customHeight="1">
      <c r="A245" s="71">
        <v>3</v>
      </c>
      <c r="B245" s="72">
        <v>2</v>
      </c>
      <c r="C245" s="72">
        <v>1</v>
      </c>
      <c r="D245" s="72">
        <v>3</v>
      </c>
      <c r="E245" s="72">
        <v>1</v>
      </c>
      <c r="F245" s="74"/>
      <c r="G245" s="65" t="s">
        <v>185</v>
      </c>
      <c r="H245" s="59">
        <v>216</v>
      </c>
      <c r="I245" s="60">
        <f>I246+I247</f>
        <v>0</v>
      </c>
      <c r="J245" s="60">
        <f>J246+J247</f>
        <v>0</v>
      </c>
      <c r="K245" s="60">
        <f>K246+K247</f>
        <v>0</v>
      </c>
      <c r="L245" s="60">
        <f>L246+L247</f>
        <v>0</v>
      </c>
    </row>
    <row r="246" spans="1:12" ht="30" hidden="1" customHeight="1">
      <c r="A246" s="71">
        <v>3</v>
      </c>
      <c r="B246" s="72">
        <v>2</v>
      </c>
      <c r="C246" s="72">
        <v>1</v>
      </c>
      <c r="D246" s="72">
        <v>3</v>
      </c>
      <c r="E246" s="72">
        <v>1</v>
      </c>
      <c r="F246" s="74">
        <v>1</v>
      </c>
      <c r="G246" s="73" t="s">
        <v>186</v>
      </c>
      <c r="H246" s="59">
        <v>217</v>
      </c>
      <c r="I246" s="79">
        <v>0</v>
      </c>
      <c r="J246" s="79">
        <v>0</v>
      </c>
      <c r="K246" s="79">
        <v>0</v>
      </c>
      <c r="L246" s="79">
        <v>0</v>
      </c>
    </row>
    <row r="247" spans="1:12" ht="27.75" hidden="1" customHeight="1">
      <c r="A247" s="71">
        <v>3</v>
      </c>
      <c r="B247" s="72">
        <v>2</v>
      </c>
      <c r="C247" s="72">
        <v>1</v>
      </c>
      <c r="D247" s="72">
        <v>3</v>
      </c>
      <c r="E247" s="72">
        <v>1</v>
      </c>
      <c r="F247" s="74">
        <v>2</v>
      </c>
      <c r="G247" s="73" t="s">
        <v>187</v>
      </c>
      <c r="H247" s="59">
        <v>218</v>
      </c>
      <c r="I247" s="123">
        <v>0</v>
      </c>
      <c r="J247" s="120">
        <v>0</v>
      </c>
      <c r="K247" s="123">
        <v>0</v>
      </c>
      <c r="L247" s="123">
        <v>0</v>
      </c>
    </row>
    <row r="248" spans="1:12" ht="12" hidden="1" customHeight="1">
      <c r="A248" s="71">
        <v>3</v>
      </c>
      <c r="B248" s="72">
        <v>2</v>
      </c>
      <c r="C248" s="72">
        <v>1</v>
      </c>
      <c r="D248" s="72">
        <v>4</v>
      </c>
      <c r="E248" s="72"/>
      <c r="F248" s="74"/>
      <c r="G248" s="73" t="s">
        <v>188</v>
      </c>
      <c r="H248" s="59">
        <v>219</v>
      </c>
      <c r="I248" s="60">
        <f>I249</f>
        <v>0</v>
      </c>
      <c r="J248" s="61">
        <f>J249</f>
        <v>0</v>
      </c>
      <c r="K248" s="60">
        <f>K249</f>
        <v>0</v>
      </c>
      <c r="L248" s="61">
        <f>L249</f>
        <v>0</v>
      </c>
    </row>
    <row r="249" spans="1:12" ht="14.25" hidden="1" customHeight="1">
      <c r="A249" s="66">
        <v>3</v>
      </c>
      <c r="B249" s="64">
        <v>2</v>
      </c>
      <c r="C249" s="64">
        <v>1</v>
      </c>
      <c r="D249" s="64">
        <v>4</v>
      </c>
      <c r="E249" s="64">
        <v>1</v>
      </c>
      <c r="F249" s="67"/>
      <c r="G249" s="65" t="s">
        <v>188</v>
      </c>
      <c r="H249" s="59">
        <v>220</v>
      </c>
      <c r="I249" s="82">
        <f>SUM(I250:I251)</f>
        <v>0</v>
      </c>
      <c r="J249" s="104">
        <f>SUM(J250:J251)</f>
        <v>0</v>
      </c>
      <c r="K249" s="83">
        <f>SUM(K250:K251)</f>
        <v>0</v>
      </c>
      <c r="L249" s="83">
        <f>SUM(L250:L251)</f>
        <v>0</v>
      </c>
    </row>
    <row r="250" spans="1:12" ht="25.5" hidden="1" customHeight="1">
      <c r="A250" s="71">
        <v>3</v>
      </c>
      <c r="B250" s="72">
        <v>2</v>
      </c>
      <c r="C250" s="72">
        <v>1</v>
      </c>
      <c r="D250" s="72">
        <v>4</v>
      </c>
      <c r="E250" s="72">
        <v>1</v>
      </c>
      <c r="F250" s="74">
        <v>1</v>
      </c>
      <c r="G250" s="73" t="s">
        <v>189</v>
      </c>
      <c r="H250" s="59">
        <v>221</v>
      </c>
      <c r="I250" s="79">
        <v>0</v>
      </c>
      <c r="J250" s="79">
        <v>0</v>
      </c>
      <c r="K250" s="79">
        <v>0</v>
      </c>
      <c r="L250" s="79">
        <v>0</v>
      </c>
    </row>
    <row r="251" spans="1:12" ht="18.75" hidden="1" customHeight="1">
      <c r="A251" s="71">
        <v>3</v>
      </c>
      <c r="B251" s="72">
        <v>2</v>
      </c>
      <c r="C251" s="72">
        <v>1</v>
      </c>
      <c r="D251" s="72">
        <v>4</v>
      </c>
      <c r="E251" s="72">
        <v>1</v>
      </c>
      <c r="F251" s="74">
        <v>2</v>
      </c>
      <c r="G251" s="73" t="s">
        <v>190</v>
      </c>
      <c r="H251" s="59">
        <v>222</v>
      </c>
      <c r="I251" s="79">
        <v>0</v>
      </c>
      <c r="J251" s="79">
        <v>0</v>
      </c>
      <c r="K251" s="79">
        <v>0</v>
      </c>
      <c r="L251" s="79">
        <v>0</v>
      </c>
    </row>
    <row r="252" spans="1:12" hidden="1">
      <c r="A252" s="71">
        <v>3</v>
      </c>
      <c r="B252" s="72">
        <v>2</v>
      </c>
      <c r="C252" s="72">
        <v>1</v>
      </c>
      <c r="D252" s="72">
        <v>5</v>
      </c>
      <c r="E252" s="72"/>
      <c r="F252" s="74"/>
      <c r="G252" s="73" t="s">
        <v>191</v>
      </c>
      <c r="H252" s="59">
        <v>223</v>
      </c>
      <c r="I252" s="60">
        <f t="shared" ref="I252:L253" si="24">I253</f>
        <v>0</v>
      </c>
      <c r="J252" s="102">
        <f t="shared" si="24"/>
        <v>0</v>
      </c>
      <c r="K252" s="61">
        <f t="shared" si="24"/>
        <v>0</v>
      </c>
      <c r="L252" s="61">
        <f t="shared" si="24"/>
        <v>0</v>
      </c>
    </row>
    <row r="253" spans="1:12" ht="16.5" hidden="1" customHeight="1">
      <c r="A253" s="71">
        <v>3</v>
      </c>
      <c r="B253" s="72">
        <v>2</v>
      </c>
      <c r="C253" s="72">
        <v>1</v>
      </c>
      <c r="D253" s="72">
        <v>5</v>
      </c>
      <c r="E253" s="72">
        <v>1</v>
      </c>
      <c r="F253" s="74"/>
      <c r="G253" s="73" t="s">
        <v>191</v>
      </c>
      <c r="H253" s="59">
        <v>224</v>
      </c>
      <c r="I253" s="61">
        <f t="shared" si="24"/>
        <v>0</v>
      </c>
      <c r="J253" s="102">
        <f t="shared" si="24"/>
        <v>0</v>
      </c>
      <c r="K253" s="61">
        <f t="shared" si="24"/>
        <v>0</v>
      </c>
      <c r="L253" s="61">
        <f t="shared" si="24"/>
        <v>0</v>
      </c>
    </row>
    <row r="254" spans="1:12" hidden="1">
      <c r="A254" s="93">
        <v>3</v>
      </c>
      <c r="B254" s="94">
        <v>2</v>
      </c>
      <c r="C254" s="94">
        <v>1</v>
      </c>
      <c r="D254" s="94">
        <v>5</v>
      </c>
      <c r="E254" s="94">
        <v>1</v>
      </c>
      <c r="F254" s="95">
        <v>1</v>
      </c>
      <c r="G254" s="73" t="s">
        <v>191</v>
      </c>
      <c r="H254" s="59">
        <v>225</v>
      </c>
      <c r="I254" s="123">
        <v>0</v>
      </c>
      <c r="J254" s="123">
        <v>0</v>
      </c>
      <c r="K254" s="123">
        <v>0</v>
      </c>
      <c r="L254" s="123">
        <v>0</v>
      </c>
    </row>
    <row r="255" spans="1:12" hidden="1">
      <c r="A255" s="71">
        <v>3</v>
      </c>
      <c r="B255" s="72">
        <v>2</v>
      </c>
      <c r="C255" s="72">
        <v>1</v>
      </c>
      <c r="D255" s="72">
        <v>6</v>
      </c>
      <c r="E255" s="72"/>
      <c r="F255" s="74"/>
      <c r="G255" s="73" t="s">
        <v>192</v>
      </c>
      <c r="H255" s="59">
        <v>226</v>
      </c>
      <c r="I255" s="60">
        <f t="shared" ref="I255:L256" si="25">I256</f>
        <v>0</v>
      </c>
      <c r="J255" s="102">
        <f t="shared" si="25"/>
        <v>0</v>
      </c>
      <c r="K255" s="61">
        <f t="shared" si="25"/>
        <v>0</v>
      </c>
      <c r="L255" s="61">
        <f t="shared" si="25"/>
        <v>0</v>
      </c>
    </row>
    <row r="256" spans="1:12" hidden="1">
      <c r="A256" s="71">
        <v>3</v>
      </c>
      <c r="B256" s="71">
        <v>2</v>
      </c>
      <c r="C256" s="72">
        <v>1</v>
      </c>
      <c r="D256" s="72">
        <v>6</v>
      </c>
      <c r="E256" s="72">
        <v>1</v>
      </c>
      <c r="F256" s="74"/>
      <c r="G256" s="73" t="s">
        <v>192</v>
      </c>
      <c r="H256" s="59">
        <v>227</v>
      </c>
      <c r="I256" s="60">
        <f t="shared" si="25"/>
        <v>0</v>
      </c>
      <c r="J256" s="102">
        <f t="shared" si="25"/>
        <v>0</v>
      </c>
      <c r="K256" s="61">
        <f t="shared" si="25"/>
        <v>0</v>
      </c>
      <c r="L256" s="61">
        <f t="shared" si="25"/>
        <v>0</v>
      </c>
    </row>
    <row r="257" spans="1:12" ht="15.75" hidden="1" customHeight="1">
      <c r="A257" s="66">
        <v>3</v>
      </c>
      <c r="B257" s="66">
        <v>2</v>
      </c>
      <c r="C257" s="72">
        <v>1</v>
      </c>
      <c r="D257" s="72">
        <v>6</v>
      </c>
      <c r="E257" s="72">
        <v>1</v>
      </c>
      <c r="F257" s="74">
        <v>1</v>
      </c>
      <c r="G257" s="73" t="s">
        <v>192</v>
      </c>
      <c r="H257" s="59">
        <v>228</v>
      </c>
      <c r="I257" s="123">
        <v>0</v>
      </c>
      <c r="J257" s="123">
        <v>0</v>
      </c>
      <c r="K257" s="123">
        <v>0</v>
      </c>
      <c r="L257" s="123">
        <v>0</v>
      </c>
    </row>
    <row r="258" spans="1:12" ht="13.5" hidden="1" customHeight="1">
      <c r="A258" s="71">
        <v>3</v>
      </c>
      <c r="B258" s="71">
        <v>2</v>
      </c>
      <c r="C258" s="72">
        <v>1</v>
      </c>
      <c r="D258" s="72">
        <v>7</v>
      </c>
      <c r="E258" s="72"/>
      <c r="F258" s="74"/>
      <c r="G258" s="73" t="s">
        <v>193</v>
      </c>
      <c r="H258" s="59">
        <v>229</v>
      </c>
      <c r="I258" s="60">
        <f>I259</f>
        <v>0</v>
      </c>
      <c r="J258" s="102">
        <f>J259</f>
        <v>0</v>
      </c>
      <c r="K258" s="61">
        <f>K259</f>
        <v>0</v>
      </c>
      <c r="L258" s="61">
        <f>L259</f>
        <v>0</v>
      </c>
    </row>
    <row r="259" spans="1:12" hidden="1">
      <c r="A259" s="71">
        <v>3</v>
      </c>
      <c r="B259" s="72">
        <v>2</v>
      </c>
      <c r="C259" s="72">
        <v>1</v>
      </c>
      <c r="D259" s="72">
        <v>7</v>
      </c>
      <c r="E259" s="72">
        <v>1</v>
      </c>
      <c r="F259" s="74"/>
      <c r="G259" s="73" t="s">
        <v>193</v>
      </c>
      <c r="H259" s="59">
        <v>230</v>
      </c>
      <c r="I259" s="60">
        <f>I260+I261</f>
        <v>0</v>
      </c>
      <c r="J259" s="60">
        <f>J260+J261</f>
        <v>0</v>
      </c>
      <c r="K259" s="60">
        <f>K260+K261</f>
        <v>0</v>
      </c>
      <c r="L259" s="60">
        <f>L260+L261</f>
        <v>0</v>
      </c>
    </row>
    <row r="260" spans="1:12" ht="27" hidden="1" customHeight="1">
      <c r="A260" s="71">
        <v>3</v>
      </c>
      <c r="B260" s="72">
        <v>2</v>
      </c>
      <c r="C260" s="72">
        <v>1</v>
      </c>
      <c r="D260" s="72">
        <v>7</v>
      </c>
      <c r="E260" s="72">
        <v>1</v>
      </c>
      <c r="F260" s="74">
        <v>1</v>
      </c>
      <c r="G260" s="73" t="s">
        <v>194</v>
      </c>
      <c r="H260" s="59">
        <v>231</v>
      </c>
      <c r="I260" s="78">
        <v>0</v>
      </c>
      <c r="J260" s="79">
        <v>0</v>
      </c>
      <c r="K260" s="79">
        <v>0</v>
      </c>
      <c r="L260" s="79">
        <v>0</v>
      </c>
    </row>
    <row r="261" spans="1:12" ht="24.75" hidden="1" customHeight="1">
      <c r="A261" s="71">
        <v>3</v>
      </c>
      <c r="B261" s="72">
        <v>2</v>
      </c>
      <c r="C261" s="72">
        <v>1</v>
      </c>
      <c r="D261" s="72">
        <v>7</v>
      </c>
      <c r="E261" s="72">
        <v>1</v>
      </c>
      <c r="F261" s="74">
        <v>2</v>
      </c>
      <c r="G261" s="73" t="s">
        <v>195</v>
      </c>
      <c r="H261" s="59">
        <v>232</v>
      </c>
      <c r="I261" s="79">
        <v>0</v>
      </c>
      <c r="J261" s="79">
        <v>0</v>
      </c>
      <c r="K261" s="79">
        <v>0</v>
      </c>
      <c r="L261" s="79">
        <v>0</v>
      </c>
    </row>
    <row r="262" spans="1:12" ht="38.25" hidden="1" customHeight="1">
      <c r="A262" s="71">
        <v>3</v>
      </c>
      <c r="B262" s="72">
        <v>2</v>
      </c>
      <c r="C262" s="72">
        <v>2</v>
      </c>
      <c r="D262" s="130"/>
      <c r="E262" s="130"/>
      <c r="F262" s="131"/>
      <c r="G262" s="73" t="s">
        <v>196</v>
      </c>
      <c r="H262" s="59">
        <v>233</v>
      </c>
      <c r="I262" s="60">
        <f>SUM(I263+I272+I276+I280+I284+I287+I290)</f>
        <v>0</v>
      </c>
      <c r="J262" s="102">
        <f>SUM(J263+J272+J276+J280+J284+J287+J290)</f>
        <v>0</v>
      </c>
      <c r="K262" s="61">
        <f>SUM(K263+K272+K276+K280+K284+K287+K290)</f>
        <v>0</v>
      </c>
      <c r="L262" s="61">
        <f>SUM(L263+L272+L276+L280+L284+L287+L290)</f>
        <v>0</v>
      </c>
    </row>
    <row r="263" spans="1:12" hidden="1">
      <c r="A263" s="71">
        <v>3</v>
      </c>
      <c r="B263" s="72">
        <v>2</v>
      </c>
      <c r="C263" s="72">
        <v>2</v>
      </c>
      <c r="D263" s="72">
        <v>1</v>
      </c>
      <c r="E263" s="72"/>
      <c r="F263" s="74"/>
      <c r="G263" s="73" t="s">
        <v>197</v>
      </c>
      <c r="H263" s="59">
        <v>234</v>
      </c>
      <c r="I263" s="60">
        <f>I264</f>
        <v>0</v>
      </c>
      <c r="J263" s="60">
        <f>J264</f>
        <v>0</v>
      </c>
      <c r="K263" s="60">
        <f>K264</f>
        <v>0</v>
      </c>
      <c r="L263" s="60">
        <f>L264</f>
        <v>0</v>
      </c>
    </row>
    <row r="264" spans="1:12" hidden="1">
      <c r="A264" s="76">
        <v>3</v>
      </c>
      <c r="B264" s="71">
        <v>2</v>
      </c>
      <c r="C264" s="72">
        <v>2</v>
      </c>
      <c r="D264" s="72">
        <v>1</v>
      </c>
      <c r="E264" s="72">
        <v>1</v>
      </c>
      <c r="F264" s="74"/>
      <c r="G264" s="73" t="s">
        <v>175</v>
      </c>
      <c r="H264" s="59">
        <v>235</v>
      </c>
      <c r="I264" s="60">
        <f>SUM(I265)</f>
        <v>0</v>
      </c>
      <c r="J264" s="60">
        <f>SUM(J265)</f>
        <v>0</v>
      </c>
      <c r="K264" s="60">
        <f>SUM(K265)</f>
        <v>0</v>
      </c>
      <c r="L264" s="60">
        <f>SUM(L265)</f>
        <v>0</v>
      </c>
    </row>
    <row r="265" spans="1:12" hidden="1">
      <c r="A265" s="76">
        <v>3</v>
      </c>
      <c r="B265" s="71">
        <v>2</v>
      </c>
      <c r="C265" s="72">
        <v>2</v>
      </c>
      <c r="D265" s="72">
        <v>1</v>
      </c>
      <c r="E265" s="72">
        <v>1</v>
      </c>
      <c r="F265" s="74">
        <v>1</v>
      </c>
      <c r="G265" s="73" t="s">
        <v>175</v>
      </c>
      <c r="H265" s="59">
        <v>236</v>
      </c>
      <c r="I265" s="79">
        <v>0</v>
      </c>
      <c r="J265" s="79">
        <v>0</v>
      </c>
      <c r="K265" s="79">
        <v>0</v>
      </c>
      <c r="L265" s="79">
        <v>0</v>
      </c>
    </row>
    <row r="266" spans="1:12" ht="15" hidden="1" customHeight="1">
      <c r="A266" s="76">
        <v>3</v>
      </c>
      <c r="B266" s="71">
        <v>2</v>
      </c>
      <c r="C266" s="72">
        <v>2</v>
      </c>
      <c r="D266" s="72">
        <v>1</v>
      </c>
      <c r="E266" s="72">
        <v>2</v>
      </c>
      <c r="F266" s="74"/>
      <c r="G266" s="73" t="s">
        <v>198</v>
      </c>
      <c r="H266" s="59">
        <v>237</v>
      </c>
      <c r="I266" s="60">
        <f>SUM(I267:I268)</f>
        <v>0</v>
      </c>
      <c r="J266" s="60">
        <f>SUM(J267:J268)</f>
        <v>0</v>
      </c>
      <c r="K266" s="60">
        <f>SUM(K267:K268)</f>
        <v>0</v>
      </c>
      <c r="L266" s="60">
        <f>SUM(L267:L268)</f>
        <v>0</v>
      </c>
    </row>
    <row r="267" spans="1:12" ht="15" hidden="1" customHeight="1">
      <c r="A267" s="76">
        <v>3</v>
      </c>
      <c r="B267" s="71">
        <v>2</v>
      </c>
      <c r="C267" s="72">
        <v>2</v>
      </c>
      <c r="D267" s="72">
        <v>1</v>
      </c>
      <c r="E267" s="72">
        <v>2</v>
      </c>
      <c r="F267" s="74">
        <v>1</v>
      </c>
      <c r="G267" s="73" t="s">
        <v>177</v>
      </c>
      <c r="H267" s="59">
        <v>238</v>
      </c>
      <c r="I267" s="79">
        <v>0</v>
      </c>
      <c r="J267" s="78">
        <v>0</v>
      </c>
      <c r="K267" s="79">
        <v>0</v>
      </c>
      <c r="L267" s="79">
        <v>0</v>
      </c>
    </row>
    <row r="268" spans="1:12" ht="15" hidden="1" customHeight="1">
      <c r="A268" s="76">
        <v>3</v>
      </c>
      <c r="B268" s="71">
        <v>2</v>
      </c>
      <c r="C268" s="72">
        <v>2</v>
      </c>
      <c r="D268" s="72">
        <v>1</v>
      </c>
      <c r="E268" s="72">
        <v>2</v>
      </c>
      <c r="F268" s="74">
        <v>2</v>
      </c>
      <c r="G268" s="73" t="s">
        <v>178</v>
      </c>
      <c r="H268" s="59">
        <v>239</v>
      </c>
      <c r="I268" s="79">
        <v>0</v>
      </c>
      <c r="J268" s="78">
        <v>0</v>
      </c>
      <c r="K268" s="79">
        <v>0</v>
      </c>
      <c r="L268" s="79">
        <v>0</v>
      </c>
    </row>
    <row r="269" spans="1:12" ht="15" hidden="1" customHeight="1">
      <c r="A269" s="76">
        <v>3</v>
      </c>
      <c r="B269" s="71">
        <v>2</v>
      </c>
      <c r="C269" s="72">
        <v>2</v>
      </c>
      <c r="D269" s="72">
        <v>1</v>
      </c>
      <c r="E269" s="72">
        <v>3</v>
      </c>
      <c r="F269" s="74"/>
      <c r="G269" s="73" t="s">
        <v>179</v>
      </c>
      <c r="H269" s="59">
        <v>240</v>
      </c>
      <c r="I269" s="60">
        <f>SUM(I270:I271)</f>
        <v>0</v>
      </c>
      <c r="J269" s="60">
        <f>SUM(J270:J271)</f>
        <v>0</v>
      </c>
      <c r="K269" s="60">
        <f>SUM(K270:K271)</f>
        <v>0</v>
      </c>
      <c r="L269" s="60">
        <f>SUM(L270:L271)</f>
        <v>0</v>
      </c>
    </row>
    <row r="270" spans="1:12" ht="15" hidden="1" customHeight="1">
      <c r="A270" s="76">
        <v>3</v>
      </c>
      <c r="B270" s="71">
        <v>2</v>
      </c>
      <c r="C270" s="72">
        <v>2</v>
      </c>
      <c r="D270" s="72">
        <v>1</v>
      </c>
      <c r="E270" s="72">
        <v>3</v>
      </c>
      <c r="F270" s="74">
        <v>1</v>
      </c>
      <c r="G270" s="73" t="s">
        <v>180</v>
      </c>
      <c r="H270" s="59">
        <v>241</v>
      </c>
      <c r="I270" s="79">
        <v>0</v>
      </c>
      <c r="J270" s="78">
        <v>0</v>
      </c>
      <c r="K270" s="79">
        <v>0</v>
      </c>
      <c r="L270" s="79">
        <v>0</v>
      </c>
    </row>
    <row r="271" spans="1:12" ht="15" hidden="1" customHeight="1">
      <c r="A271" s="76">
        <v>3</v>
      </c>
      <c r="B271" s="71">
        <v>2</v>
      </c>
      <c r="C271" s="72">
        <v>2</v>
      </c>
      <c r="D271" s="72">
        <v>1</v>
      </c>
      <c r="E271" s="72">
        <v>3</v>
      </c>
      <c r="F271" s="74">
        <v>2</v>
      </c>
      <c r="G271" s="73" t="s">
        <v>199</v>
      </c>
      <c r="H271" s="59">
        <v>242</v>
      </c>
      <c r="I271" s="79">
        <v>0</v>
      </c>
      <c r="J271" s="78">
        <v>0</v>
      </c>
      <c r="K271" s="79">
        <v>0</v>
      </c>
      <c r="L271" s="79">
        <v>0</v>
      </c>
    </row>
    <row r="272" spans="1:12" ht="25.5" hidden="1" customHeight="1">
      <c r="A272" s="76">
        <v>3</v>
      </c>
      <c r="B272" s="71">
        <v>2</v>
      </c>
      <c r="C272" s="72">
        <v>2</v>
      </c>
      <c r="D272" s="72">
        <v>2</v>
      </c>
      <c r="E272" s="72"/>
      <c r="F272" s="74"/>
      <c r="G272" s="73" t="s">
        <v>200</v>
      </c>
      <c r="H272" s="59">
        <v>243</v>
      </c>
      <c r="I272" s="60">
        <f>I273</f>
        <v>0</v>
      </c>
      <c r="J272" s="61">
        <f>J273</f>
        <v>0</v>
      </c>
      <c r="K272" s="60">
        <f>K273</f>
        <v>0</v>
      </c>
      <c r="L272" s="61">
        <f>L273</f>
        <v>0</v>
      </c>
    </row>
    <row r="273" spans="1:12" ht="20.25" hidden="1" customHeight="1">
      <c r="A273" s="71">
        <v>3</v>
      </c>
      <c r="B273" s="72">
        <v>2</v>
      </c>
      <c r="C273" s="64">
        <v>2</v>
      </c>
      <c r="D273" s="64">
        <v>2</v>
      </c>
      <c r="E273" s="64">
        <v>1</v>
      </c>
      <c r="F273" s="67"/>
      <c r="G273" s="73" t="s">
        <v>200</v>
      </c>
      <c r="H273" s="59">
        <v>244</v>
      </c>
      <c r="I273" s="82">
        <f>SUM(I274:I275)</f>
        <v>0</v>
      </c>
      <c r="J273" s="104">
        <f>SUM(J274:J275)</f>
        <v>0</v>
      </c>
      <c r="K273" s="83">
        <f>SUM(K274:K275)</f>
        <v>0</v>
      </c>
      <c r="L273" s="83">
        <f>SUM(L274:L275)</f>
        <v>0</v>
      </c>
    </row>
    <row r="274" spans="1:12" ht="25.5" hidden="1" customHeight="1">
      <c r="A274" s="71">
        <v>3</v>
      </c>
      <c r="B274" s="72">
        <v>2</v>
      </c>
      <c r="C274" s="72">
        <v>2</v>
      </c>
      <c r="D274" s="72">
        <v>2</v>
      </c>
      <c r="E274" s="72">
        <v>1</v>
      </c>
      <c r="F274" s="74">
        <v>1</v>
      </c>
      <c r="G274" s="73" t="s">
        <v>201</v>
      </c>
      <c r="H274" s="59">
        <v>245</v>
      </c>
      <c r="I274" s="79">
        <v>0</v>
      </c>
      <c r="J274" s="79">
        <v>0</v>
      </c>
      <c r="K274" s="79">
        <v>0</v>
      </c>
      <c r="L274" s="79">
        <v>0</v>
      </c>
    </row>
    <row r="275" spans="1:12" ht="25.5" hidden="1" customHeight="1">
      <c r="A275" s="71">
        <v>3</v>
      </c>
      <c r="B275" s="72">
        <v>2</v>
      </c>
      <c r="C275" s="72">
        <v>2</v>
      </c>
      <c r="D275" s="72">
        <v>2</v>
      </c>
      <c r="E275" s="72">
        <v>1</v>
      </c>
      <c r="F275" s="74">
        <v>2</v>
      </c>
      <c r="G275" s="76" t="s">
        <v>202</v>
      </c>
      <c r="H275" s="59">
        <v>246</v>
      </c>
      <c r="I275" s="79">
        <v>0</v>
      </c>
      <c r="J275" s="79">
        <v>0</v>
      </c>
      <c r="K275" s="79">
        <v>0</v>
      </c>
      <c r="L275" s="79">
        <v>0</v>
      </c>
    </row>
    <row r="276" spans="1:12" ht="25.5" hidden="1" customHeight="1">
      <c r="A276" s="71">
        <v>3</v>
      </c>
      <c r="B276" s="72">
        <v>2</v>
      </c>
      <c r="C276" s="72">
        <v>2</v>
      </c>
      <c r="D276" s="72">
        <v>3</v>
      </c>
      <c r="E276" s="72"/>
      <c r="F276" s="74"/>
      <c r="G276" s="73" t="s">
        <v>203</v>
      </c>
      <c r="H276" s="59">
        <v>247</v>
      </c>
      <c r="I276" s="60">
        <f>I277</f>
        <v>0</v>
      </c>
      <c r="J276" s="102">
        <f>J277</f>
        <v>0</v>
      </c>
      <c r="K276" s="61">
        <f>K277</f>
        <v>0</v>
      </c>
      <c r="L276" s="61">
        <f>L277</f>
        <v>0</v>
      </c>
    </row>
    <row r="277" spans="1:12" ht="30" hidden="1" customHeight="1">
      <c r="A277" s="66">
        <v>3</v>
      </c>
      <c r="B277" s="72">
        <v>2</v>
      </c>
      <c r="C277" s="72">
        <v>2</v>
      </c>
      <c r="D277" s="72">
        <v>3</v>
      </c>
      <c r="E277" s="72">
        <v>1</v>
      </c>
      <c r="F277" s="74"/>
      <c r="G277" s="73" t="s">
        <v>203</v>
      </c>
      <c r="H277" s="59">
        <v>248</v>
      </c>
      <c r="I277" s="60">
        <f>I278+I279</f>
        <v>0</v>
      </c>
      <c r="J277" s="60">
        <f>J278+J279</f>
        <v>0</v>
      </c>
      <c r="K277" s="60">
        <f>K278+K279</f>
        <v>0</v>
      </c>
      <c r="L277" s="60">
        <f>L278+L279</f>
        <v>0</v>
      </c>
    </row>
    <row r="278" spans="1:12" ht="31.5" hidden="1" customHeight="1">
      <c r="A278" s="66">
        <v>3</v>
      </c>
      <c r="B278" s="72">
        <v>2</v>
      </c>
      <c r="C278" s="72">
        <v>2</v>
      </c>
      <c r="D278" s="72">
        <v>3</v>
      </c>
      <c r="E278" s="72">
        <v>1</v>
      </c>
      <c r="F278" s="74">
        <v>1</v>
      </c>
      <c r="G278" s="73" t="s">
        <v>204</v>
      </c>
      <c r="H278" s="59">
        <v>249</v>
      </c>
      <c r="I278" s="79">
        <v>0</v>
      </c>
      <c r="J278" s="79">
        <v>0</v>
      </c>
      <c r="K278" s="79">
        <v>0</v>
      </c>
      <c r="L278" s="79">
        <v>0</v>
      </c>
    </row>
    <row r="279" spans="1:12" ht="25.5" hidden="1" customHeight="1">
      <c r="A279" s="66">
        <v>3</v>
      </c>
      <c r="B279" s="72">
        <v>2</v>
      </c>
      <c r="C279" s="72">
        <v>2</v>
      </c>
      <c r="D279" s="72">
        <v>3</v>
      </c>
      <c r="E279" s="72">
        <v>1</v>
      </c>
      <c r="F279" s="74">
        <v>2</v>
      </c>
      <c r="G279" s="73" t="s">
        <v>205</v>
      </c>
      <c r="H279" s="59">
        <v>250</v>
      </c>
      <c r="I279" s="79">
        <v>0</v>
      </c>
      <c r="J279" s="79">
        <v>0</v>
      </c>
      <c r="K279" s="79">
        <v>0</v>
      </c>
      <c r="L279" s="79">
        <v>0</v>
      </c>
    </row>
    <row r="280" spans="1:12" ht="22.5" hidden="1" customHeight="1">
      <c r="A280" s="71">
        <v>3</v>
      </c>
      <c r="B280" s="72">
        <v>2</v>
      </c>
      <c r="C280" s="72">
        <v>2</v>
      </c>
      <c r="D280" s="72">
        <v>4</v>
      </c>
      <c r="E280" s="72"/>
      <c r="F280" s="74"/>
      <c r="G280" s="73" t="s">
        <v>206</v>
      </c>
      <c r="H280" s="59">
        <v>251</v>
      </c>
      <c r="I280" s="60">
        <f>I281</f>
        <v>0</v>
      </c>
      <c r="J280" s="102">
        <f>J281</f>
        <v>0</v>
      </c>
      <c r="K280" s="61">
        <f>K281</f>
        <v>0</v>
      </c>
      <c r="L280" s="61">
        <f>L281</f>
        <v>0</v>
      </c>
    </row>
    <row r="281" spans="1:12" hidden="1">
      <c r="A281" s="71">
        <v>3</v>
      </c>
      <c r="B281" s="72">
        <v>2</v>
      </c>
      <c r="C281" s="72">
        <v>2</v>
      </c>
      <c r="D281" s="72">
        <v>4</v>
      </c>
      <c r="E281" s="72">
        <v>1</v>
      </c>
      <c r="F281" s="74"/>
      <c r="G281" s="73" t="s">
        <v>206</v>
      </c>
      <c r="H281" s="59">
        <v>252</v>
      </c>
      <c r="I281" s="60">
        <f>SUM(I282:I283)</f>
        <v>0</v>
      </c>
      <c r="J281" s="102">
        <f>SUM(J282:J283)</f>
        <v>0</v>
      </c>
      <c r="K281" s="61">
        <f>SUM(K282:K283)</f>
        <v>0</v>
      </c>
      <c r="L281" s="61">
        <f>SUM(L282:L283)</f>
        <v>0</v>
      </c>
    </row>
    <row r="282" spans="1:12" ht="30.75" hidden="1" customHeight="1">
      <c r="A282" s="71">
        <v>3</v>
      </c>
      <c r="B282" s="72">
        <v>2</v>
      </c>
      <c r="C282" s="72">
        <v>2</v>
      </c>
      <c r="D282" s="72">
        <v>4</v>
      </c>
      <c r="E282" s="72">
        <v>1</v>
      </c>
      <c r="F282" s="74">
        <v>1</v>
      </c>
      <c r="G282" s="73" t="s">
        <v>207</v>
      </c>
      <c r="H282" s="59">
        <v>253</v>
      </c>
      <c r="I282" s="79">
        <v>0</v>
      </c>
      <c r="J282" s="79">
        <v>0</v>
      </c>
      <c r="K282" s="79">
        <v>0</v>
      </c>
      <c r="L282" s="79">
        <v>0</v>
      </c>
    </row>
    <row r="283" spans="1:12" ht="27.75" hidden="1" customHeight="1">
      <c r="A283" s="66">
        <v>3</v>
      </c>
      <c r="B283" s="64">
        <v>2</v>
      </c>
      <c r="C283" s="64">
        <v>2</v>
      </c>
      <c r="D283" s="64">
        <v>4</v>
      </c>
      <c r="E283" s="64">
        <v>1</v>
      </c>
      <c r="F283" s="67">
        <v>2</v>
      </c>
      <c r="G283" s="76" t="s">
        <v>208</v>
      </c>
      <c r="H283" s="59">
        <v>254</v>
      </c>
      <c r="I283" s="79">
        <v>0</v>
      </c>
      <c r="J283" s="79">
        <v>0</v>
      </c>
      <c r="K283" s="79">
        <v>0</v>
      </c>
      <c r="L283" s="79">
        <v>0</v>
      </c>
    </row>
    <row r="284" spans="1:12" ht="14.25" hidden="1" customHeight="1">
      <c r="A284" s="71">
        <v>3</v>
      </c>
      <c r="B284" s="72">
        <v>2</v>
      </c>
      <c r="C284" s="72">
        <v>2</v>
      </c>
      <c r="D284" s="72">
        <v>5</v>
      </c>
      <c r="E284" s="72"/>
      <c r="F284" s="74"/>
      <c r="G284" s="73" t="s">
        <v>209</v>
      </c>
      <c r="H284" s="59">
        <v>255</v>
      </c>
      <c r="I284" s="60">
        <f t="shared" ref="I284:L285" si="26">I285</f>
        <v>0</v>
      </c>
      <c r="J284" s="102">
        <f t="shared" si="26"/>
        <v>0</v>
      </c>
      <c r="K284" s="61">
        <f t="shared" si="26"/>
        <v>0</v>
      </c>
      <c r="L284" s="61">
        <f t="shared" si="26"/>
        <v>0</v>
      </c>
    </row>
    <row r="285" spans="1:12" ht="15.75" hidden="1" customHeight="1">
      <c r="A285" s="71">
        <v>3</v>
      </c>
      <c r="B285" s="72">
        <v>2</v>
      </c>
      <c r="C285" s="72">
        <v>2</v>
      </c>
      <c r="D285" s="72">
        <v>5</v>
      </c>
      <c r="E285" s="72">
        <v>1</v>
      </c>
      <c r="F285" s="74"/>
      <c r="G285" s="73" t="s">
        <v>209</v>
      </c>
      <c r="H285" s="59">
        <v>256</v>
      </c>
      <c r="I285" s="60">
        <f t="shared" si="26"/>
        <v>0</v>
      </c>
      <c r="J285" s="102">
        <f t="shared" si="26"/>
        <v>0</v>
      </c>
      <c r="K285" s="61">
        <f t="shared" si="26"/>
        <v>0</v>
      </c>
      <c r="L285" s="61">
        <f t="shared" si="26"/>
        <v>0</v>
      </c>
    </row>
    <row r="286" spans="1:12" ht="15.75" hidden="1" customHeight="1">
      <c r="A286" s="71">
        <v>3</v>
      </c>
      <c r="B286" s="72">
        <v>2</v>
      </c>
      <c r="C286" s="72">
        <v>2</v>
      </c>
      <c r="D286" s="72">
        <v>5</v>
      </c>
      <c r="E286" s="72">
        <v>1</v>
      </c>
      <c r="F286" s="74">
        <v>1</v>
      </c>
      <c r="G286" s="73" t="s">
        <v>209</v>
      </c>
      <c r="H286" s="59">
        <v>257</v>
      </c>
      <c r="I286" s="79">
        <v>0</v>
      </c>
      <c r="J286" s="79">
        <v>0</v>
      </c>
      <c r="K286" s="79">
        <v>0</v>
      </c>
      <c r="L286" s="79">
        <v>0</v>
      </c>
    </row>
    <row r="287" spans="1:12" ht="14.25" hidden="1" customHeight="1">
      <c r="A287" s="71">
        <v>3</v>
      </c>
      <c r="B287" s="72">
        <v>2</v>
      </c>
      <c r="C287" s="72">
        <v>2</v>
      </c>
      <c r="D287" s="72">
        <v>6</v>
      </c>
      <c r="E287" s="72"/>
      <c r="F287" s="74"/>
      <c r="G287" s="73" t="s">
        <v>192</v>
      </c>
      <c r="H287" s="59">
        <v>258</v>
      </c>
      <c r="I287" s="60">
        <f t="shared" ref="I287:L288" si="27">I288</f>
        <v>0</v>
      </c>
      <c r="J287" s="132">
        <f t="shared" si="27"/>
        <v>0</v>
      </c>
      <c r="K287" s="61">
        <f t="shared" si="27"/>
        <v>0</v>
      </c>
      <c r="L287" s="61">
        <f t="shared" si="27"/>
        <v>0</v>
      </c>
    </row>
    <row r="288" spans="1:12" ht="15" hidden="1" customHeight="1">
      <c r="A288" s="71">
        <v>3</v>
      </c>
      <c r="B288" s="72">
        <v>2</v>
      </c>
      <c r="C288" s="72">
        <v>2</v>
      </c>
      <c r="D288" s="72">
        <v>6</v>
      </c>
      <c r="E288" s="72">
        <v>1</v>
      </c>
      <c r="F288" s="74"/>
      <c r="G288" s="73" t="s">
        <v>192</v>
      </c>
      <c r="H288" s="59">
        <v>259</v>
      </c>
      <c r="I288" s="60">
        <f t="shared" si="27"/>
        <v>0</v>
      </c>
      <c r="J288" s="132">
        <f t="shared" si="27"/>
        <v>0</v>
      </c>
      <c r="K288" s="61">
        <f t="shared" si="27"/>
        <v>0</v>
      </c>
      <c r="L288" s="61">
        <f t="shared" si="27"/>
        <v>0</v>
      </c>
    </row>
    <row r="289" spans="1:12" ht="15" hidden="1" customHeight="1">
      <c r="A289" s="71">
        <v>3</v>
      </c>
      <c r="B289" s="94">
        <v>2</v>
      </c>
      <c r="C289" s="94">
        <v>2</v>
      </c>
      <c r="D289" s="72">
        <v>6</v>
      </c>
      <c r="E289" s="94">
        <v>1</v>
      </c>
      <c r="F289" s="95">
        <v>1</v>
      </c>
      <c r="G289" s="96" t="s">
        <v>192</v>
      </c>
      <c r="H289" s="59">
        <v>260</v>
      </c>
      <c r="I289" s="79">
        <v>0</v>
      </c>
      <c r="J289" s="79">
        <v>0</v>
      </c>
      <c r="K289" s="79">
        <v>0</v>
      </c>
      <c r="L289" s="79">
        <v>0</v>
      </c>
    </row>
    <row r="290" spans="1:12" ht="14.25" hidden="1" customHeight="1">
      <c r="A290" s="76">
        <v>3</v>
      </c>
      <c r="B290" s="71">
        <v>2</v>
      </c>
      <c r="C290" s="72">
        <v>2</v>
      </c>
      <c r="D290" s="72">
        <v>7</v>
      </c>
      <c r="E290" s="72"/>
      <c r="F290" s="74"/>
      <c r="G290" s="73" t="s">
        <v>193</v>
      </c>
      <c r="H290" s="59">
        <v>261</v>
      </c>
      <c r="I290" s="60">
        <f>I291</f>
        <v>0</v>
      </c>
      <c r="J290" s="132">
        <f>J291</f>
        <v>0</v>
      </c>
      <c r="K290" s="61">
        <f>K291</f>
        <v>0</v>
      </c>
      <c r="L290" s="61">
        <f>L291</f>
        <v>0</v>
      </c>
    </row>
    <row r="291" spans="1:12" ht="15" hidden="1" customHeight="1">
      <c r="A291" s="76">
        <v>3</v>
      </c>
      <c r="B291" s="71">
        <v>2</v>
      </c>
      <c r="C291" s="72">
        <v>2</v>
      </c>
      <c r="D291" s="72">
        <v>7</v>
      </c>
      <c r="E291" s="72">
        <v>1</v>
      </c>
      <c r="F291" s="74"/>
      <c r="G291" s="73" t="s">
        <v>193</v>
      </c>
      <c r="H291" s="59">
        <v>262</v>
      </c>
      <c r="I291" s="60">
        <f>I292+I293</f>
        <v>0</v>
      </c>
      <c r="J291" s="60">
        <f>J292+J293</f>
        <v>0</v>
      </c>
      <c r="K291" s="60">
        <f>K292+K293</f>
        <v>0</v>
      </c>
      <c r="L291" s="60">
        <f>L292+L293</f>
        <v>0</v>
      </c>
    </row>
    <row r="292" spans="1:12" ht="27.75" hidden="1" customHeight="1">
      <c r="A292" s="76">
        <v>3</v>
      </c>
      <c r="B292" s="71">
        <v>2</v>
      </c>
      <c r="C292" s="71">
        <v>2</v>
      </c>
      <c r="D292" s="72">
        <v>7</v>
      </c>
      <c r="E292" s="72">
        <v>1</v>
      </c>
      <c r="F292" s="74">
        <v>1</v>
      </c>
      <c r="G292" s="73" t="s">
        <v>194</v>
      </c>
      <c r="H292" s="59">
        <v>263</v>
      </c>
      <c r="I292" s="79">
        <v>0</v>
      </c>
      <c r="J292" s="79">
        <v>0</v>
      </c>
      <c r="K292" s="79">
        <v>0</v>
      </c>
      <c r="L292" s="79">
        <v>0</v>
      </c>
    </row>
    <row r="293" spans="1:12" ht="25.5" hidden="1" customHeight="1">
      <c r="A293" s="76">
        <v>3</v>
      </c>
      <c r="B293" s="71">
        <v>2</v>
      </c>
      <c r="C293" s="71">
        <v>2</v>
      </c>
      <c r="D293" s="72">
        <v>7</v>
      </c>
      <c r="E293" s="72">
        <v>1</v>
      </c>
      <c r="F293" s="74">
        <v>2</v>
      </c>
      <c r="G293" s="73" t="s">
        <v>195</v>
      </c>
      <c r="H293" s="59">
        <v>264</v>
      </c>
      <c r="I293" s="79">
        <v>0</v>
      </c>
      <c r="J293" s="79">
        <v>0</v>
      </c>
      <c r="K293" s="79">
        <v>0</v>
      </c>
      <c r="L293" s="79">
        <v>0</v>
      </c>
    </row>
    <row r="294" spans="1:12" ht="30" hidden="1" customHeight="1">
      <c r="A294" s="80">
        <v>3</v>
      </c>
      <c r="B294" s="80">
        <v>3</v>
      </c>
      <c r="C294" s="55"/>
      <c r="D294" s="56"/>
      <c r="E294" s="56"/>
      <c r="F294" s="58"/>
      <c r="G294" s="57" t="s">
        <v>210</v>
      </c>
      <c r="H294" s="59">
        <v>265</v>
      </c>
      <c r="I294" s="60">
        <f>SUM(I295+I327)</f>
        <v>0</v>
      </c>
      <c r="J294" s="132">
        <f>SUM(J295+J327)</f>
        <v>0</v>
      </c>
      <c r="K294" s="61">
        <f>SUM(K295+K327)</f>
        <v>0</v>
      </c>
      <c r="L294" s="61">
        <f>SUM(L295+L327)</f>
        <v>0</v>
      </c>
    </row>
    <row r="295" spans="1:12" ht="40.5" hidden="1" customHeight="1">
      <c r="A295" s="76">
        <v>3</v>
      </c>
      <c r="B295" s="76">
        <v>3</v>
      </c>
      <c r="C295" s="71">
        <v>1</v>
      </c>
      <c r="D295" s="72"/>
      <c r="E295" s="72"/>
      <c r="F295" s="74"/>
      <c r="G295" s="73" t="s">
        <v>211</v>
      </c>
      <c r="H295" s="59">
        <v>266</v>
      </c>
      <c r="I295" s="60">
        <f>SUM(I296+I305+I309+I313+I317+I320+I323)</f>
        <v>0</v>
      </c>
      <c r="J295" s="132">
        <f>SUM(J296+J305+J309+J313+J317+J320+J323)</f>
        <v>0</v>
      </c>
      <c r="K295" s="61">
        <f>SUM(K296+K305+K309+K313+K317+K320+K323)</f>
        <v>0</v>
      </c>
      <c r="L295" s="61">
        <f>SUM(L296+L305+L309+L313+L317+L320+L323)</f>
        <v>0</v>
      </c>
    </row>
    <row r="296" spans="1:12" ht="15" hidden="1" customHeight="1">
      <c r="A296" s="76">
        <v>3</v>
      </c>
      <c r="B296" s="76">
        <v>3</v>
      </c>
      <c r="C296" s="71">
        <v>1</v>
      </c>
      <c r="D296" s="72">
        <v>1</v>
      </c>
      <c r="E296" s="72"/>
      <c r="F296" s="74"/>
      <c r="G296" s="73" t="s">
        <v>197</v>
      </c>
      <c r="H296" s="59">
        <v>267</v>
      </c>
      <c r="I296" s="60">
        <f>SUM(I297+I299+I302)</f>
        <v>0</v>
      </c>
      <c r="J296" s="60">
        <f>SUM(J297+J299+J302)</f>
        <v>0</v>
      </c>
      <c r="K296" s="60">
        <f>SUM(K297+K299+K302)</f>
        <v>0</v>
      </c>
      <c r="L296" s="60">
        <f>SUM(L297+L299+L302)</f>
        <v>0</v>
      </c>
    </row>
    <row r="297" spans="1:12" ht="12.75" hidden="1" customHeight="1">
      <c r="A297" s="76">
        <v>3</v>
      </c>
      <c r="B297" s="76">
        <v>3</v>
      </c>
      <c r="C297" s="71">
        <v>1</v>
      </c>
      <c r="D297" s="72">
        <v>1</v>
      </c>
      <c r="E297" s="72">
        <v>1</v>
      </c>
      <c r="F297" s="74"/>
      <c r="G297" s="73" t="s">
        <v>175</v>
      </c>
      <c r="H297" s="59">
        <v>268</v>
      </c>
      <c r="I297" s="60">
        <f>SUM(I298:I298)</f>
        <v>0</v>
      </c>
      <c r="J297" s="132">
        <f>SUM(J298:J298)</f>
        <v>0</v>
      </c>
      <c r="K297" s="61">
        <f>SUM(K298:K298)</f>
        <v>0</v>
      </c>
      <c r="L297" s="61">
        <f>SUM(L298:L298)</f>
        <v>0</v>
      </c>
    </row>
    <row r="298" spans="1:12" ht="15" hidden="1" customHeight="1">
      <c r="A298" s="76">
        <v>3</v>
      </c>
      <c r="B298" s="76">
        <v>3</v>
      </c>
      <c r="C298" s="71">
        <v>1</v>
      </c>
      <c r="D298" s="72">
        <v>1</v>
      </c>
      <c r="E298" s="72">
        <v>1</v>
      </c>
      <c r="F298" s="74">
        <v>1</v>
      </c>
      <c r="G298" s="73" t="s">
        <v>175</v>
      </c>
      <c r="H298" s="59">
        <v>269</v>
      </c>
      <c r="I298" s="79">
        <v>0</v>
      </c>
      <c r="J298" s="79">
        <v>0</v>
      </c>
      <c r="K298" s="79">
        <v>0</v>
      </c>
      <c r="L298" s="79">
        <v>0</v>
      </c>
    </row>
    <row r="299" spans="1:12" ht="14.25" hidden="1" customHeight="1">
      <c r="A299" s="76">
        <v>3</v>
      </c>
      <c r="B299" s="76">
        <v>3</v>
      </c>
      <c r="C299" s="71">
        <v>1</v>
      </c>
      <c r="D299" s="72">
        <v>1</v>
      </c>
      <c r="E299" s="72">
        <v>2</v>
      </c>
      <c r="F299" s="74"/>
      <c r="G299" s="73" t="s">
        <v>198</v>
      </c>
      <c r="H299" s="59">
        <v>270</v>
      </c>
      <c r="I299" s="60">
        <f>SUM(I300:I301)</f>
        <v>0</v>
      </c>
      <c r="J299" s="60">
        <f>SUM(J300:J301)</f>
        <v>0</v>
      </c>
      <c r="K299" s="60">
        <f>SUM(K300:K301)</f>
        <v>0</v>
      </c>
      <c r="L299" s="60">
        <f>SUM(L300:L301)</f>
        <v>0</v>
      </c>
    </row>
    <row r="300" spans="1:12" ht="14.25" hidden="1" customHeight="1">
      <c r="A300" s="76">
        <v>3</v>
      </c>
      <c r="B300" s="76">
        <v>3</v>
      </c>
      <c r="C300" s="71">
        <v>1</v>
      </c>
      <c r="D300" s="72">
        <v>1</v>
      </c>
      <c r="E300" s="72">
        <v>2</v>
      </c>
      <c r="F300" s="74">
        <v>1</v>
      </c>
      <c r="G300" s="73" t="s">
        <v>177</v>
      </c>
      <c r="H300" s="59">
        <v>271</v>
      </c>
      <c r="I300" s="79">
        <v>0</v>
      </c>
      <c r="J300" s="79">
        <v>0</v>
      </c>
      <c r="K300" s="79">
        <v>0</v>
      </c>
      <c r="L300" s="79">
        <v>0</v>
      </c>
    </row>
    <row r="301" spans="1:12" ht="14.25" hidden="1" customHeight="1">
      <c r="A301" s="76">
        <v>3</v>
      </c>
      <c r="B301" s="76">
        <v>3</v>
      </c>
      <c r="C301" s="71">
        <v>1</v>
      </c>
      <c r="D301" s="72">
        <v>1</v>
      </c>
      <c r="E301" s="72">
        <v>2</v>
      </c>
      <c r="F301" s="74">
        <v>2</v>
      </c>
      <c r="G301" s="73" t="s">
        <v>178</v>
      </c>
      <c r="H301" s="59">
        <v>272</v>
      </c>
      <c r="I301" s="79">
        <v>0</v>
      </c>
      <c r="J301" s="79">
        <v>0</v>
      </c>
      <c r="K301" s="79">
        <v>0</v>
      </c>
      <c r="L301" s="79">
        <v>0</v>
      </c>
    </row>
    <row r="302" spans="1:12" ht="14.25" hidden="1" customHeight="1">
      <c r="A302" s="76">
        <v>3</v>
      </c>
      <c r="B302" s="76">
        <v>3</v>
      </c>
      <c r="C302" s="71">
        <v>1</v>
      </c>
      <c r="D302" s="72">
        <v>1</v>
      </c>
      <c r="E302" s="72">
        <v>3</v>
      </c>
      <c r="F302" s="74"/>
      <c r="G302" s="73" t="s">
        <v>179</v>
      </c>
      <c r="H302" s="59">
        <v>273</v>
      </c>
      <c r="I302" s="60">
        <f>SUM(I303:I304)</f>
        <v>0</v>
      </c>
      <c r="J302" s="60">
        <f>SUM(J303:J304)</f>
        <v>0</v>
      </c>
      <c r="K302" s="60">
        <f>SUM(K303:K304)</f>
        <v>0</v>
      </c>
      <c r="L302" s="60">
        <f>SUM(L303:L304)</f>
        <v>0</v>
      </c>
    </row>
    <row r="303" spans="1:12" ht="14.25" hidden="1" customHeight="1">
      <c r="A303" s="76">
        <v>3</v>
      </c>
      <c r="B303" s="76">
        <v>3</v>
      </c>
      <c r="C303" s="71">
        <v>1</v>
      </c>
      <c r="D303" s="72">
        <v>1</v>
      </c>
      <c r="E303" s="72">
        <v>3</v>
      </c>
      <c r="F303" s="74">
        <v>1</v>
      </c>
      <c r="G303" s="73" t="s">
        <v>212</v>
      </c>
      <c r="H303" s="59">
        <v>274</v>
      </c>
      <c r="I303" s="79">
        <v>0</v>
      </c>
      <c r="J303" s="79">
        <v>0</v>
      </c>
      <c r="K303" s="79">
        <v>0</v>
      </c>
      <c r="L303" s="79">
        <v>0</v>
      </c>
    </row>
    <row r="304" spans="1:12" ht="14.25" hidden="1" customHeight="1">
      <c r="A304" s="76">
        <v>3</v>
      </c>
      <c r="B304" s="76">
        <v>3</v>
      </c>
      <c r="C304" s="71">
        <v>1</v>
      </c>
      <c r="D304" s="72">
        <v>1</v>
      </c>
      <c r="E304" s="72">
        <v>3</v>
      </c>
      <c r="F304" s="74">
        <v>2</v>
      </c>
      <c r="G304" s="73" t="s">
        <v>199</v>
      </c>
      <c r="H304" s="59">
        <v>275</v>
      </c>
      <c r="I304" s="79">
        <v>0</v>
      </c>
      <c r="J304" s="79">
        <v>0</v>
      </c>
      <c r="K304" s="79">
        <v>0</v>
      </c>
      <c r="L304" s="79">
        <v>0</v>
      </c>
    </row>
    <row r="305" spans="1:12" hidden="1">
      <c r="A305" s="92">
        <v>3</v>
      </c>
      <c r="B305" s="66">
        <v>3</v>
      </c>
      <c r="C305" s="71">
        <v>1</v>
      </c>
      <c r="D305" s="72">
        <v>2</v>
      </c>
      <c r="E305" s="72"/>
      <c r="F305" s="74"/>
      <c r="G305" s="73" t="s">
        <v>213</v>
      </c>
      <c r="H305" s="59">
        <v>276</v>
      </c>
      <c r="I305" s="60">
        <f>I306</f>
        <v>0</v>
      </c>
      <c r="J305" s="132">
        <f>J306</f>
        <v>0</v>
      </c>
      <c r="K305" s="61">
        <f>K306</f>
        <v>0</v>
      </c>
      <c r="L305" s="61">
        <f>L306</f>
        <v>0</v>
      </c>
    </row>
    <row r="306" spans="1:12" ht="15" hidden="1" customHeight="1">
      <c r="A306" s="92">
        <v>3</v>
      </c>
      <c r="B306" s="92">
        <v>3</v>
      </c>
      <c r="C306" s="66">
        <v>1</v>
      </c>
      <c r="D306" s="64">
        <v>2</v>
      </c>
      <c r="E306" s="64">
        <v>1</v>
      </c>
      <c r="F306" s="67"/>
      <c r="G306" s="73" t="s">
        <v>213</v>
      </c>
      <c r="H306" s="59">
        <v>277</v>
      </c>
      <c r="I306" s="82">
        <f>SUM(I307:I308)</f>
        <v>0</v>
      </c>
      <c r="J306" s="133">
        <f>SUM(J307:J308)</f>
        <v>0</v>
      </c>
      <c r="K306" s="83">
        <f>SUM(K307:K308)</f>
        <v>0</v>
      </c>
      <c r="L306" s="83">
        <f>SUM(L307:L308)</f>
        <v>0</v>
      </c>
    </row>
    <row r="307" spans="1:12" ht="15" hidden="1" customHeight="1">
      <c r="A307" s="76">
        <v>3</v>
      </c>
      <c r="B307" s="76">
        <v>3</v>
      </c>
      <c r="C307" s="71">
        <v>1</v>
      </c>
      <c r="D307" s="72">
        <v>2</v>
      </c>
      <c r="E307" s="72">
        <v>1</v>
      </c>
      <c r="F307" s="74">
        <v>1</v>
      </c>
      <c r="G307" s="73" t="s">
        <v>214</v>
      </c>
      <c r="H307" s="59">
        <v>278</v>
      </c>
      <c r="I307" s="79">
        <v>0</v>
      </c>
      <c r="J307" s="79">
        <v>0</v>
      </c>
      <c r="K307" s="79">
        <v>0</v>
      </c>
      <c r="L307" s="79">
        <v>0</v>
      </c>
    </row>
    <row r="308" spans="1:12" ht="12.75" hidden="1" customHeight="1">
      <c r="A308" s="84">
        <v>3</v>
      </c>
      <c r="B308" s="118">
        <v>3</v>
      </c>
      <c r="C308" s="93">
        <v>1</v>
      </c>
      <c r="D308" s="94">
        <v>2</v>
      </c>
      <c r="E308" s="94">
        <v>1</v>
      </c>
      <c r="F308" s="95">
        <v>2</v>
      </c>
      <c r="G308" s="96" t="s">
        <v>215</v>
      </c>
      <c r="H308" s="59">
        <v>279</v>
      </c>
      <c r="I308" s="79">
        <v>0</v>
      </c>
      <c r="J308" s="79">
        <v>0</v>
      </c>
      <c r="K308" s="79">
        <v>0</v>
      </c>
      <c r="L308" s="79">
        <v>0</v>
      </c>
    </row>
    <row r="309" spans="1:12" ht="15.75" hidden="1" customHeight="1">
      <c r="A309" s="71">
        <v>3</v>
      </c>
      <c r="B309" s="73">
        <v>3</v>
      </c>
      <c r="C309" s="71">
        <v>1</v>
      </c>
      <c r="D309" s="72">
        <v>3</v>
      </c>
      <c r="E309" s="72"/>
      <c r="F309" s="74"/>
      <c r="G309" s="73" t="s">
        <v>216</v>
      </c>
      <c r="H309" s="59">
        <v>280</v>
      </c>
      <c r="I309" s="60">
        <f>I310</f>
        <v>0</v>
      </c>
      <c r="J309" s="132">
        <f>J310</f>
        <v>0</v>
      </c>
      <c r="K309" s="61">
        <f>K310</f>
        <v>0</v>
      </c>
      <c r="L309" s="61">
        <f>L310</f>
        <v>0</v>
      </c>
    </row>
    <row r="310" spans="1:12" ht="15.75" hidden="1" customHeight="1">
      <c r="A310" s="71">
        <v>3</v>
      </c>
      <c r="B310" s="96">
        <v>3</v>
      </c>
      <c r="C310" s="93">
        <v>1</v>
      </c>
      <c r="D310" s="94">
        <v>3</v>
      </c>
      <c r="E310" s="94">
        <v>1</v>
      </c>
      <c r="F310" s="95"/>
      <c r="G310" s="73" t="s">
        <v>216</v>
      </c>
      <c r="H310" s="59">
        <v>281</v>
      </c>
      <c r="I310" s="61">
        <f>I311+I312</f>
        <v>0</v>
      </c>
      <c r="J310" s="61">
        <f>J311+J312</f>
        <v>0</v>
      </c>
      <c r="K310" s="61">
        <f>K311+K312</f>
        <v>0</v>
      </c>
      <c r="L310" s="61">
        <f>L311+L312</f>
        <v>0</v>
      </c>
    </row>
    <row r="311" spans="1:12" ht="27" hidden="1" customHeight="1">
      <c r="A311" s="71">
        <v>3</v>
      </c>
      <c r="B311" s="73">
        <v>3</v>
      </c>
      <c r="C311" s="71">
        <v>1</v>
      </c>
      <c r="D311" s="72">
        <v>3</v>
      </c>
      <c r="E311" s="72">
        <v>1</v>
      </c>
      <c r="F311" s="74">
        <v>1</v>
      </c>
      <c r="G311" s="73" t="s">
        <v>217</v>
      </c>
      <c r="H311" s="59">
        <v>282</v>
      </c>
      <c r="I311" s="123">
        <v>0</v>
      </c>
      <c r="J311" s="123">
        <v>0</v>
      </c>
      <c r="K311" s="123">
        <v>0</v>
      </c>
      <c r="L311" s="122">
        <v>0</v>
      </c>
    </row>
    <row r="312" spans="1:12" ht="26.25" hidden="1" customHeight="1">
      <c r="A312" s="71">
        <v>3</v>
      </c>
      <c r="B312" s="73">
        <v>3</v>
      </c>
      <c r="C312" s="71">
        <v>1</v>
      </c>
      <c r="D312" s="72">
        <v>3</v>
      </c>
      <c r="E312" s="72">
        <v>1</v>
      </c>
      <c r="F312" s="74">
        <v>2</v>
      </c>
      <c r="G312" s="73" t="s">
        <v>218</v>
      </c>
      <c r="H312" s="59">
        <v>283</v>
      </c>
      <c r="I312" s="79">
        <v>0</v>
      </c>
      <c r="J312" s="79">
        <v>0</v>
      </c>
      <c r="K312" s="79">
        <v>0</v>
      </c>
      <c r="L312" s="79">
        <v>0</v>
      </c>
    </row>
    <row r="313" spans="1:12" hidden="1">
      <c r="A313" s="71">
        <v>3</v>
      </c>
      <c r="B313" s="73">
        <v>3</v>
      </c>
      <c r="C313" s="71">
        <v>1</v>
      </c>
      <c r="D313" s="72">
        <v>4</v>
      </c>
      <c r="E313" s="72"/>
      <c r="F313" s="74"/>
      <c r="G313" s="73" t="s">
        <v>219</v>
      </c>
      <c r="H313" s="59">
        <v>284</v>
      </c>
      <c r="I313" s="60">
        <f>I314</f>
        <v>0</v>
      </c>
      <c r="J313" s="132">
        <f>J314</f>
        <v>0</v>
      </c>
      <c r="K313" s="61">
        <f>K314</f>
        <v>0</v>
      </c>
      <c r="L313" s="61">
        <f>L314</f>
        <v>0</v>
      </c>
    </row>
    <row r="314" spans="1:12" ht="15" hidden="1" customHeight="1">
      <c r="A314" s="76">
        <v>3</v>
      </c>
      <c r="B314" s="71">
        <v>3</v>
      </c>
      <c r="C314" s="72">
        <v>1</v>
      </c>
      <c r="D314" s="72">
        <v>4</v>
      </c>
      <c r="E314" s="72">
        <v>1</v>
      </c>
      <c r="F314" s="74"/>
      <c r="G314" s="73" t="s">
        <v>219</v>
      </c>
      <c r="H314" s="59">
        <v>285</v>
      </c>
      <c r="I314" s="60">
        <f>SUM(I315:I316)</f>
        <v>0</v>
      </c>
      <c r="J314" s="60">
        <f>SUM(J315:J316)</f>
        <v>0</v>
      </c>
      <c r="K314" s="60">
        <f>SUM(K315:K316)</f>
        <v>0</v>
      </c>
      <c r="L314" s="60">
        <f>SUM(L315:L316)</f>
        <v>0</v>
      </c>
    </row>
    <row r="315" spans="1:12" hidden="1">
      <c r="A315" s="76">
        <v>3</v>
      </c>
      <c r="B315" s="71">
        <v>3</v>
      </c>
      <c r="C315" s="72">
        <v>1</v>
      </c>
      <c r="D315" s="72">
        <v>4</v>
      </c>
      <c r="E315" s="72">
        <v>1</v>
      </c>
      <c r="F315" s="74">
        <v>1</v>
      </c>
      <c r="G315" s="73" t="s">
        <v>220</v>
      </c>
      <c r="H315" s="59">
        <v>286</v>
      </c>
      <c r="I315" s="78">
        <v>0</v>
      </c>
      <c r="J315" s="79">
        <v>0</v>
      </c>
      <c r="K315" s="79">
        <v>0</v>
      </c>
      <c r="L315" s="78">
        <v>0</v>
      </c>
    </row>
    <row r="316" spans="1:12" ht="14.25" hidden="1" customHeight="1">
      <c r="A316" s="71">
        <v>3</v>
      </c>
      <c r="B316" s="72">
        <v>3</v>
      </c>
      <c r="C316" s="72">
        <v>1</v>
      </c>
      <c r="D316" s="72">
        <v>4</v>
      </c>
      <c r="E316" s="72">
        <v>1</v>
      </c>
      <c r="F316" s="74">
        <v>2</v>
      </c>
      <c r="G316" s="73" t="s">
        <v>221</v>
      </c>
      <c r="H316" s="59">
        <v>287</v>
      </c>
      <c r="I316" s="79">
        <v>0</v>
      </c>
      <c r="J316" s="123">
        <v>0</v>
      </c>
      <c r="K316" s="123">
        <v>0</v>
      </c>
      <c r="L316" s="122">
        <v>0</v>
      </c>
    </row>
    <row r="317" spans="1:12" ht="15.75" hidden="1" customHeight="1">
      <c r="A317" s="71">
        <v>3</v>
      </c>
      <c r="B317" s="72">
        <v>3</v>
      </c>
      <c r="C317" s="72">
        <v>1</v>
      </c>
      <c r="D317" s="72">
        <v>5</v>
      </c>
      <c r="E317" s="72"/>
      <c r="F317" s="74"/>
      <c r="G317" s="73" t="s">
        <v>222</v>
      </c>
      <c r="H317" s="59">
        <v>288</v>
      </c>
      <c r="I317" s="83">
        <f t="shared" ref="I317:L318" si="28">I318</f>
        <v>0</v>
      </c>
      <c r="J317" s="132">
        <f t="shared" si="28"/>
        <v>0</v>
      </c>
      <c r="K317" s="61">
        <f t="shared" si="28"/>
        <v>0</v>
      </c>
      <c r="L317" s="61">
        <f t="shared" si="28"/>
        <v>0</v>
      </c>
    </row>
    <row r="318" spans="1:12" ht="14.25" hidden="1" customHeight="1">
      <c r="A318" s="66">
        <v>3</v>
      </c>
      <c r="B318" s="94">
        <v>3</v>
      </c>
      <c r="C318" s="94">
        <v>1</v>
      </c>
      <c r="D318" s="94">
        <v>5</v>
      </c>
      <c r="E318" s="94">
        <v>1</v>
      </c>
      <c r="F318" s="95"/>
      <c r="G318" s="73" t="s">
        <v>222</v>
      </c>
      <c r="H318" s="59">
        <v>289</v>
      </c>
      <c r="I318" s="61">
        <f t="shared" si="28"/>
        <v>0</v>
      </c>
      <c r="J318" s="133">
        <f t="shared" si="28"/>
        <v>0</v>
      </c>
      <c r="K318" s="83">
        <f t="shared" si="28"/>
        <v>0</v>
      </c>
      <c r="L318" s="83">
        <f t="shared" si="28"/>
        <v>0</v>
      </c>
    </row>
    <row r="319" spans="1:12" ht="14.25" hidden="1" customHeight="1">
      <c r="A319" s="71">
        <v>3</v>
      </c>
      <c r="B319" s="72">
        <v>3</v>
      </c>
      <c r="C319" s="72">
        <v>1</v>
      </c>
      <c r="D319" s="72">
        <v>5</v>
      </c>
      <c r="E319" s="72">
        <v>1</v>
      </c>
      <c r="F319" s="74">
        <v>1</v>
      </c>
      <c r="G319" s="73" t="s">
        <v>223</v>
      </c>
      <c r="H319" s="59">
        <v>290</v>
      </c>
      <c r="I319" s="79">
        <v>0</v>
      </c>
      <c r="J319" s="123">
        <v>0</v>
      </c>
      <c r="K319" s="123">
        <v>0</v>
      </c>
      <c r="L319" s="122">
        <v>0</v>
      </c>
    </row>
    <row r="320" spans="1:12" ht="14.25" hidden="1" customHeight="1">
      <c r="A320" s="71">
        <v>3</v>
      </c>
      <c r="B320" s="72">
        <v>3</v>
      </c>
      <c r="C320" s="72">
        <v>1</v>
      </c>
      <c r="D320" s="72">
        <v>6</v>
      </c>
      <c r="E320" s="72"/>
      <c r="F320" s="74"/>
      <c r="G320" s="73" t="s">
        <v>192</v>
      </c>
      <c r="H320" s="59">
        <v>291</v>
      </c>
      <c r="I320" s="61">
        <f t="shared" ref="I320:L321" si="29">I321</f>
        <v>0</v>
      </c>
      <c r="J320" s="132">
        <f t="shared" si="29"/>
        <v>0</v>
      </c>
      <c r="K320" s="61">
        <f t="shared" si="29"/>
        <v>0</v>
      </c>
      <c r="L320" s="61">
        <f t="shared" si="29"/>
        <v>0</v>
      </c>
    </row>
    <row r="321" spans="1:16" ht="13.5" hidden="1" customHeight="1">
      <c r="A321" s="71">
        <v>3</v>
      </c>
      <c r="B321" s="72">
        <v>3</v>
      </c>
      <c r="C321" s="72">
        <v>1</v>
      </c>
      <c r="D321" s="72">
        <v>6</v>
      </c>
      <c r="E321" s="72">
        <v>1</v>
      </c>
      <c r="F321" s="74"/>
      <c r="G321" s="73" t="s">
        <v>192</v>
      </c>
      <c r="H321" s="59">
        <v>292</v>
      </c>
      <c r="I321" s="60">
        <f t="shared" si="29"/>
        <v>0</v>
      </c>
      <c r="J321" s="132">
        <f t="shared" si="29"/>
        <v>0</v>
      </c>
      <c r="K321" s="61">
        <f t="shared" si="29"/>
        <v>0</v>
      </c>
      <c r="L321" s="61">
        <f t="shared" si="29"/>
        <v>0</v>
      </c>
    </row>
    <row r="322" spans="1:16" ht="14.25" hidden="1" customHeight="1">
      <c r="A322" s="71">
        <v>3</v>
      </c>
      <c r="B322" s="72">
        <v>3</v>
      </c>
      <c r="C322" s="72">
        <v>1</v>
      </c>
      <c r="D322" s="72">
        <v>6</v>
      </c>
      <c r="E322" s="72">
        <v>1</v>
      </c>
      <c r="F322" s="74">
        <v>1</v>
      </c>
      <c r="G322" s="73" t="s">
        <v>192</v>
      </c>
      <c r="H322" s="59">
        <v>293</v>
      </c>
      <c r="I322" s="123">
        <v>0</v>
      </c>
      <c r="J322" s="123">
        <v>0</v>
      </c>
      <c r="K322" s="123">
        <v>0</v>
      </c>
      <c r="L322" s="122">
        <v>0</v>
      </c>
    </row>
    <row r="323" spans="1:16" ht="15" hidden="1" customHeight="1">
      <c r="A323" s="71">
        <v>3</v>
      </c>
      <c r="B323" s="72">
        <v>3</v>
      </c>
      <c r="C323" s="72">
        <v>1</v>
      </c>
      <c r="D323" s="72">
        <v>7</v>
      </c>
      <c r="E323" s="72"/>
      <c r="F323" s="74"/>
      <c r="G323" s="73" t="s">
        <v>224</v>
      </c>
      <c r="H323" s="59">
        <v>294</v>
      </c>
      <c r="I323" s="60">
        <f>I324</f>
        <v>0</v>
      </c>
      <c r="J323" s="132">
        <f>J324</f>
        <v>0</v>
      </c>
      <c r="K323" s="61">
        <f>K324</f>
        <v>0</v>
      </c>
      <c r="L323" s="61">
        <f>L324</f>
        <v>0</v>
      </c>
    </row>
    <row r="324" spans="1:16" ht="16.5" hidden="1" customHeight="1">
      <c r="A324" s="71">
        <v>3</v>
      </c>
      <c r="B324" s="72">
        <v>3</v>
      </c>
      <c r="C324" s="72">
        <v>1</v>
      </c>
      <c r="D324" s="72">
        <v>7</v>
      </c>
      <c r="E324" s="72">
        <v>1</v>
      </c>
      <c r="F324" s="74"/>
      <c r="G324" s="73" t="s">
        <v>224</v>
      </c>
      <c r="H324" s="59">
        <v>295</v>
      </c>
      <c r="I324" s="60">
        <f>I325+I326</f>
        <v>0</v>
      </c>
      <c r="J324" s="60">
        <f>J325+J326</f>
        <v>0</v>
      </c>
      <c r="K324" s="60">
        <f>K325+K326</f>
        <v>0</v>
      </c>
      <c r="L324" s="60">
        <f>L325+L326</f>
        <v>0</v>
      </c>
    </row>
    <row r="325" spans="1:16" ht="27" hidden="1" customHeight="1">
      <c r="A325" s="71">
        <v>3</v>
      </c>
      <c r="B325" s="72">
        <v>3</v>
      </c>
      <c r="C325" s="72">
        <v>1</v>
      </c>
      <c r="D325" s="72">
        <v>7</v>
      </c>
      <c r="E325" s="72">
        <v>1</v>
      </c>
      <c r="F325" s="74">
        <v>1</v>
      </c>
      <c r="G325" s="73" t="s">
        <v>225</v>
      </c>
      <c r="H325" s="59">
        <v>296</v>
      </c>
      <c r="I325" s="123">
        <v>0</v>
      </c>
      <c r="J325" s="123">
        <v>0</v>
      </c>
      <c r="K325" s="123">
        <v>0</v>
      </c>
      <c r="L325" s="122">
        <v>0</v>
      </c>
    </row>
    <row r="326" spans="1:16" ht="27.75" hidden="1" customHeight="1">
      <c r="A326" s="71">
        <v>3</v>
      </c>
      <c r="B326" s="72">
        <v>3</v>
      </c>
      <c r="C326" s="72">
        <v>1</v>
      </c>
      <c r="D326" s="72">
        <v>7</v>
      </c>
      <c r="E326" s="72">
        <v>1</v>
      </c>
      <c r="F326" s="74">
        <v>2</v>
      </c>
      <c r="G326" s="73" t="s">
        <v>226</v>
      </c>
      <c r="H326" s="59">
        <v>297</v>
      </c>
      <c r="I326" s="79">
        <v>0</v>
      </c>
      <c r="J326" s="79">
        <v>0</v>
      </c>
      <c r="K326" s="79">
        <v>0</v>
      </c>
      <c r="L326" s="79">
        <v>0</v>
      </c>
    </row>
    <row r="327" spans="1:16" ht="38.25" hidden="1" customHeight="1">
      <c r="A327" s="71">
        <v>3</v>
      </c>
      <c r="B327" s="72">
        <v>3</v>
      </c>
      <c r="C327" s="72">
        <v>2</v>
      </c>
      <c r="D327" s="72"/>
      <c r="E327" s="72"/>
      <c r="F327" s="74"/>
      <c r="G327" s="73" t="s">
        <v>227</v>
      </c>
      <c r="H327" s="59">
        <v>298</v>
      </c>
      <c r="I327" s="60">
        <f>SUM(I328+I337+I341+I345+I349+I352+I355)</f>
        <v>0</v>
      </c>
      <c r="J327" s="132">
        <f>SUM(J328+J337+J341+J345+J349+J352+J355)</f>
        <v>0</v>
      </c>
      <c r="K327" s="61">
        <f>SUM(K328+K337+K341+K345+K349+K352+K355)</f>
        <v>0</v>
      </c>
      <c r="L327" s="61">
        <f>SUM(L328+L337+L341+L345+L349+L352+L355)</f>
        <v>0</v>
      </c>
    </row>
    <row r="328" spans="1:16" ht="15" hidden="1" customHeight="1">
      <c r="A328" s="71">
        <v>3</v>
      </c>
      <c r="B328" s="72">
        <v>3</v>
      </c>
      <c r="C328" s="72">
        <v>2</v>
      </c>
      <c r="D328" s="72">
        <v>1</v>
      </c>
      <c r="E328" s="72"/>
      <c r="F328" s="74"/>
      <c r="G328" s="73" t="s">
        <v>174</v>
      </c>
      <c r="H328" s="59">
        <v>299</v>
      </c>
      <c r="I328" s="60">
        <f>I329</f>
        <v>0</v>
      </c>
      <c r="J328" s="132">
        <f>J329</f>
        <v>0</v>
      </c>
      <c r="K328" s="61">
        <f>K329</f>
        <v>0</v>
      </c>
      <c r="L328" s="61">
        <f>L329</f>
        <v>0</v>
      </c>
    </row>
    <row r="329" spans="1:16" hidden="1">
      <c r="A329" s="76">
        <v>3</v>
      </c>
      <c r="B329" s="71">
        <v>3</v>
      </c>
      <c r="C329" s="72">
        <v>2</v>
      </c>
      <c r="D329" s="73">
        <v>1</v>
      </c>
      <c r="E329" s="71">
        <v>1</v>
      </c>
      <c r="F329" s="74"/>
      <c r="G329" s="73" t="s">
        <v>174</v>
      </c>
      <c r="H329" s="59">
        <v>300</v>
      </c>
      <c r="I329" s="60">
        <f>SUM(I330:I330)</f>
        <v>0</v>
      </c>
      <c r="J329" s="60">
        <f>SUM(J330:J330)</f>
        <v>0</v>
      </c>
      <c r="K329" s="60">
        <f>SUM(K330:K330)</f>
        <v>0</v>
      </c>
      <c r="L329" s="60">
        <f>SUM(L330:L330)</f>
        <v>0</v>
      </c>
      <c r="M329" s="134"/>
      <c r="N329" s="134"/>
      <c r="O329" s="134"/>
      <c r="P329" s="134"/>
    </row>
    <row r="330" spans="1:16" ht="13.5" hidden="1" customHeight="1">
      <c r="A330" s="76">
        <v>3</v>
      </c>
      <c r="B330" s="71">
        <v>3</v>
      </c>
      <c r="C330" s="72">
        <v>2</v>
      </c>
      <c r="D330" s="73">
        <v>1</v>
      </c>
      <c r="E330" s="71">
        <v>1</v>
      </c>
      <c r="F330" s="74">
        <v>1</v>
      </c>
      <c r="G330" s="73" t="s">
        <v>175</v>
      </c>
      <c r="H330" s="59">
        <v>301</v>
      </c>
      <c r="I330" s="123">
        <v>0</v>
      </c>
      <c r="J330" s="123">
        <v>0</v>
      </c>
      <c r="K330" s="123">
        <v>0</v>
      </c>
      <c r="L330" s="122">
        <v>0</v>
      </c>
    </row>
    <row r="331" spans="1:16" hidden="1">
      <c r="A331" s="76">
        <v>3</v>
      </c>
      <c r="B331" s="71">
        <v>3</v>
      </c>
      <c r="C331" s="72">
        <v>2</v>
      </c>
      <c r="D331" s="73">
        <v>1</v>
      </c>
      <c r="E331" s="71">
        <v>2</v>
      </c>
      <c r="F331" s="74"/>
      <c r="G331" s="96" t="s">
        <v>198</v>
      </c>
      <c r="H331" s="59">
        <v>302</v>
      </c>
      <c r="I331" s="60">
        <f>SUM(I332:I333)</f>
        <v>0</v>
      </c>
      <c r="J331" s="60">
        <f>SUM(J332:J333)</f>
        <v>0</v>
      </c>
      <c r="K331" s="60">
        <f>SUM(K332:K333)</f>
        <v>0</v>
      </c>
      <c r="L331" s="60">
        <f>SUM(L332:L333)</f>
        <v>0</v>
      </c>
    </row>
    <row r="332" spans="1:16" hidden="1">
      <c r="A332" s="76">
        <v>3</v>
      </c>
      <c r="B332" s="71">
        <v>3</v>
      </c>
      <c r="C332" s="72">
        <v>2</v>
      </c>
      <c r="D332" s="73">
        <v>1</v>
      </c>
      <c r="E332" s="71">
        <v>2</v>
      </c>
      <c r="F332" s="74">
        <v>1</v>
      </c>
      <c r="G332" s="96" t="s">
        <v>177</v>
      </c>
      <c r="H332" s="59">
        <v>303</v>
      </c>
      <c r="I332" s="123">
        <v>0</v>
      </c>
      <c r="J332" s="123">
        <v>0</v>
      </c>
      <c r="K332" s="123">
        <v>0</v>
      </c>
      <c r="L332" s="122">
        <v>0</v>
      </c>
    </row>
    <row r="333" spans="1:16" hidden="1">
      <c r="A333" s="76">
        <v>3</v>
      </c>
      <c r="B333" s="71">
        <v>3</v>
      </c>
      <c r="C333" s="72">
        <v>2</v>
      </c>
      <c r="D333" s="73">
        <v>1</v>
      </c>
      <c r="E333" s="71">
        <v>2</v>
      </c>
      <c r="F333" s="74">
        <v>2</v>
      </c>
      <c r="G333" s="96" t="s">
        <v>178</v>
      </c>
      <c r="H333" s="59">
        <v>304</v>
      </c>
      <c r="I333" s="79">
        <v>0</v>
      </c>
      <c r="J333" s="79">
        <v>0</v>
      </c>
      <c r="K333" s="79">
        <v>0</v>
      </c>
      <c r="L333" s="79">
        <v>0</v>
      </c>
    </row>
    <row r="334" spans="1:16" hidden="1">
      <c r="A334" s="76">
        <v>3</v>
      </c>
      <c r="B334" s="71">
        <v>3</v>
      </c>
      <c r="C334" s="72">
        <v>2</v>
      </c>
      <c r="D334" s="73">
        <v>1</v>
      </c>
      <c r="E334" s="71">
        <v>3</v>
      </c>
      <c r="F334" s="74"/>
      <c r="G334" s="96" t="s">
        <v>179</v>
      </c>
      <c r="H334" s="59">
        <v>305</v>
      </c>
      <c r="I334" s="60">
        <f>SUM(I335:I336)</f>
        <v>0</v>
      </c>
      <c r="J334" s="60">
        <f>SUM(J335:J336)</f>
        <v>0</v>
      </c>
      <c r="K334" s="60">
        <f>SUM(K335:K336)</f>
        <v>0</v>
      </c>
      <c r="L334" s="60">
        <f>SUM(L335:L336)</f>
        <v>0</v>
      </c>
    </row>
    <row r="335" spans="1:16" hidden="1">
      <c r="A335" s="76">
        <v>3</v>
      </c>
      <c r="B335" s="71">
        <v>3</v>
      </c>
      <c r="C335" s="72">
        <v>2</v>
      </c>
      <c r="D335" s="73">
        <v>1</v>
      </c>
      <c r="E335" s="71">
        <v>3</v>
      </c>
      <c r="F335" s="74">
        <v>1</v>
      </c>
      <c r="G335" s="96" t="s">
        <v>180</v>
      </c>
      <c r="H335" s="59">
        <v>306</v>
      </c>
      <c r="I335" s="79">
        <v>0</v>
      </c>
      <c r="J335" s="79">
        <v>0</v>
      </c>
      <c r="K335" s="79">
        <v>0</v>
      </c>
      <c r="L335" s="79">
        <v>0</v>
      </c>
    </row>
    <row r="336" spans="1:16" hidden="1">
      <c r="A336" s="76">
        <v>3</v>
      </c>
      <c r="B336" s="71">
        <v>3</v>
      </c>
      <c r="C336" s="72">
        <v>2</v>
      </c>
      <c r="D336" s="73">
        <v>1</v>
      </c>
      <c r="E336" s="71">
        <v>3</v>
      </c>
      <c r="F336" s="74">
        <v>2</v>
      </c>
      <c r="G336" s="96" t="s">
        <v>199</v>
      </c>
      <c r="H336" s="59">
        <v>307</v>
      </c>
      <c r="I336" s="97">
        <v>0</v>
      </c>
      <c r="J336" s="135">
        <v>0</v>
      </c>
      <c r="K336" s="97">
        <v>0</v>
      </c>
      <c r="L336" s="97">
        <v>0</v>
      </c>
    </row>
    <row r="337" spans="1:12" hidden="1">
      <c r="A337" s="84">
        <v>3</v>
      </c>
      <c r="B337" s="84">
        <v>3</v>
      </c>
      <c r="C337" s="93">
        <v>2</v>
      </c>
      <c r="D337" s="96">
        <v>2</v>
      </c>
      <c r="E337" s="93"/>
      <c r="F337" s="95"/>
      <c r="G337" s="96" t="s">
        <v>213</v>
      </c>
      <c r="H337" s="59">
        <v>308</v>
      </c>
      <c r="I337" s="89">
        <f>I338</f>
        <v>0</v>
      </c>
      <c r="J337" s="136">
        <f>J338</f>
        <v>0</v>
      </c>
      <c r="K337" s="90">
        <f>K338</f>
        <v>0</v>
      </c>
      <c r="L337" s="90">
        <f>L338</f>
        <v>0</v>
      </c>
    </row>
    <row r="338" spans="1:12" hidden="1">
      <c r="A338" s="76">
        <v>3</v>
      </c>
      <c r="B338" s="76">
        <v>3</v>
      </c>
      <c r="C338" s="71">
        <v>2</v>
      </c>
      <c r="D338" s="73">
        <v>2</v>
      </c>
      <c r="E338" s="71">
        <v>1</v>
      </c>
      <c r="F338" s="74"/>
      <c r="G338" s="96" t="s">
        <v>213</v>
      </c>
      <c r="H338" s="59">
        <v>309</v>
      </c>
      <c r="I338" s="60">
        <f>SUM(I339:I340)</f>
        <v>0</v>
      </c>
      <c r="J338" s="102">
        <f>SUM(J339:J340)</f>
        <v>0</v>
      </c>
      <c r="K338" s="61">
        <f>SUM(K339:K340)</f>
        <v>0</v>
      </c>
      <c r="L338" s="61">
        <f>SUM(L339:L340)</f>
        <v>0</v>
      </c>
    </row>
    <row r="339" spans="1:12" hidden="1">
      <c r="A339" s="76">
        <v>3</v>
      </c>
      <c r="B339" s="76">
        <v>3</v>
      </c>
      <c r="C339" s="71">
        <v>2</v>
      </c>
      <c r="D339" s="73">
        <v>2</v>
      </c>
      <c r="E339" s="76">
        <v>1</v>
      </c>
      <c r="F339" s="107">
        <v>1</v>
      </c>
      <c r="G339" s="73" t="s">
        <v>214</v>
      </c>
      <c r="H339" s="59">
        <v>310</v>
      </c>
      <c r="I339" s="79">
        <v>0</v>
      </c>
      <c r="J339" s="79">
        <v>0</v>
      </c>
      <c r="K339" s="79">
        <v>0</v>
      </c>
      <c r="L339" s="79">
        <v>0</v>
      </c>
    </row>
    <row r="340" spans="1:12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15">
        <v>2</v>
      </c>
      <c r="G340" s="87" t="s">
        <v>215</v>
      </c>
      <c r="H340" s="59">
        <v>311</v>
      </c>
      <c r="I340" s="79">
        <v>0</v>
      </c>
      <c r="J340" s="79">
        <v>0</v>
      </c>
      <c r="K340" s="79">
        <v>0</v>
      </c>
      <c r="L340" s="79">
        <v>0</v>
      </c>
    </row>
    <row r="341" spans="1:12" ht="23.25" hidden="1" customHeight="1">
      <c r="A341" s="76">
        <v>3</v>
      </c>
      <c r="B341" s="76">
        <v>3</v>
      </c>
      <c r="C341" s="71">
        <v>2</v>
      </c>
      <c r="D341" s="72">
        <v>3</v>
      </c>
      <c r="E341" s="73"/>
      <c r="F341" s="107"/>
      <c r="G341" s="73" t="s">
        <v>216</v>
      </c>
      <c r="H341" s="59">
        <v>312</v>
      </c>
      <c r="I341" s="60">
        <f>I342</f>
        <v>0</v>
      </c>
      <c r="J341" s="102">
        <f>J342</f>
        <v>0</v>
      </c>
      <c r="K341" s="61">
        <f>K342</f>
        <v>0</v>
      </c>
      <c r="L341" s="61">
        <f>L342</f>
        <v>0</v>
      </c>
    </row>
    <row r="342" spans="1:12" ht="13.5" hidden="1" customHeight="1">
      <c r="A342" s="76">
        <v>3</v>
      </c>
      <c r="B342" s="76">
        <v>3</v>
      </c>
      <c r="C342" s="71">
        <v>2</v>
      </c>
      <c r="D342" s="72">
        <v>3</v>
      </c>
      <c r="E342" s="73">
        <v>1</v>
      </c>
      <c r="F342" s="107"/>
      <c r="G342" s="73" t="s">
        <v>216</v>
      </c>
      <c r="H342" s="59">
        <v>313</v>
      </c>
      <c r="I342" s="60">
        <f>I343+I344</f>
        <v>0</v>
      </c>
      <c r="J342" s="60">
        <f>J343+J344</f>
        <v>0</v>
      </c>
      <c r="K342" s="60">
        <f>K343+K344</f>
        <v>0</v>
      </c>
      <c r="L342" s="60">
        <f>L343+L344</f>
        <v>0</v>
      </c>
    </row>
    <row r="343" spans="1:12" ht="28.5" hidden="1" customHeight="1">
      <c r="A343" s="76">
        <v>3</v>
      </c>
      <c r="B343" s="76">
        <v>3</v>
      </c>
      <c r="C343" s="71">
        <v>2</v>
      </c>
      <c r="D343" s="72">
        <v>3</v>
      </c>
      <c r="E343" s="73">
        <v>1</v>
      </c>
      <c r="F343" s="107">
        <v>1</v>
      </c>
      <c r="G343" s="73" t="s">
        <v>217</v>
      </c>
      <c r="H343" s="59">
        <v>314</v>
      </c>
      <c r="I343" s="123">
        <v>0</v>
      </c>
      <c r="J343" s="123">
        <v>0</v>
      </c>
      <c r="K343" s="123">
        <v>0</v>
      </c>
      <c r="L343" s="122">
        <v>0</v>
      </c>
    </row>
    <row r="344" spans="1:12" ht="27.75" hidden="1" customHeight="1">
      <c r="A344" s="76">
        <v>3</v>
      </c>
      <c r="B344" s="76">
        <v>3</v>
      </c>
      <c r="C344" s="71">
        <v>2</v>
      </c>
      <c r="D344" s="72">
        <v>3</v>
      </c>
      <c r="E344" s="73">
        <v>1</v>
      </c>
      <c r="F344" s="107">
        <v>2</v>
      </c>
      <c r="G344" s="73" t="s">
        <v>218</v>
      </c>
      <c r="H344" s="59">
        <v>315</v>
      </c>
      <c r="I344" s="79">
        <v>0</v>
      </c>
      <c r="J344" s="79">
        <v>0</v>
      </c>
      <c r="K344" s="79">
        <v>0</v>
      </c>
      <c r="L344" s="79">
        <v>0</v>
      </c>
    </row>
    <row r="345" spans="1:12" hidden="1">
      <c r="A345" s="76">
        <v>3</v>
      </c>
      <c r="B345" s="76">
        <v>3</v>
      </c>
      <c r="C345" s="71">
        <v>2</v>
      </c>
      <c r="D345" s="72">
        <v>4</v>
      </c>
      <c r="E345" s="72"/>
      <c r="F345" s="74"/>
      <c r="G345" s="73" t="s">
        <v>219</v>
      </c>
      <c r="H345" s="59">
        <v>316</v>
      </c>
      <c r="I345" s="60">
        <f>I346</f>
        <v>0</v>
      </c>
      <c r="J345" s="102">
        <f>J346</f>
        <v>0</v>
      </c>
      <c r="K345" s="61">
        <f>K346</f>
        <v>0</v>
      </c>
      <c r="L345" s="61">
        <f>L346</f>
        <v>0</v>
      </c>
    </row>
    <row r="346" spans="1:12" hidden="1">
      <c r="A346" s="92">
        <v>3</v>
      </c>
      <c r="B346" s="92">
        <v>3</v>
      </c>
      <c r="C346" s="66">
        <v>2</v>
      </c>
      <c r="D346" s="64">
        <v>4</v>
      </c>
      <c r="E346" s="64">
        <v>1</v>
      </c>
      <c r="F346" s="67"/>
      <c r="G346" s="73" t="s">
        <v>219</v>
      </c>
      <c r="H346" s="59">
        <v>317</v>
      </c>
      <c r="I346" s="82">
        <f>SUM(I347:I348)</f>
        <v>0</v>
      </c>
      <c r="J346" s="104">
        <f>SUM(J347:J348)</f>
        <v>0</v>
      </c>
      <c r="K346" s="83">
        <f>SUM(K347:K348)</f>
        <v>0</v>
      </c>
      <c r="L346" s="83">
        <f>SUM(L347:L348)</f>
        <v>0</v>
      </c>
    </row>
    <row r="347" spans="1:12" ht="15.75" hidden="1" customHeight="1">
      <c r="A347" s="76">
        <v>3</v>
      </c>
      <c r="B347" s="76">
        <v>3</v>
      </c>
      <c r="C347" s="71">
        <v>2</v>
      </c>
      <c r="D347" s="72">
        <v>4</v>
      </c>
      <c r="E347" s="72">
        <v>1</v>
      </c>
      <c r="F347" s="74">
        <v>1</v>
      </c>
      <c r="G347" s="73" t="s">
        <v>220</v>
      </c>
      <c r="H347" s="59">
        <v>318</v>
      </c>
      <c r="I347" s="79">
        <v>0</v>
      </c>
      <c r="J347" s="79">
        <v>0</v>
      </c>
      <c r="K347" s="79">
        <v>0</v>
      </c>
      <c r="L347" s="79">
        <v>0</v>
      </c>
    </row>
    <row r="348" spans="1:12" hidden="1">
      <c r="A348" s="76">
        <v>3</v>
      </c>
      <c r="B348" s="76">
        <v>3</v>
      </c>
      <c r="C348" s="71">
        <v>2</v>
      </c>
      <c r="D348" s="72">
        <v>4</v>
      </c>
      <c r="E348" s="72">
        <v>1</v>
      </c>
      <c r="F348" s="74">
        <v>2</v>
      </c>
      <c r="G348" s="73" t="s">
        <v>228</v>
      </c>
      <c r="H348" s="59">
        <v>319</v>
      </c>
      <c r="I348" s="79">
        <v>0</v>
      </c>
      <c r="J348" s="79">
        <v>0</v>
      </c>
      <c r="K348" s="79">
        <v>0</v>
      </c>
      <c r="L348" s="79">
        <v>0</v>
      </c>
    </row>
    <row r="349" spans="1:12" hidden="1">
      <c r="A349" s="76">
        <v>3</v>
      </c>
      <c r="B349" s="76">
        <v>3</v>
      </c>
      <c r="C349" s="71">
        <v>2</v>
      </c>
      <c r="D349" s="72">
        <v>5</v>
      </c>
      <c r="E349" s="72"/>
      <c r="F349" s="74"/>
      <c r="G349" s="73" t="s">
        <v>222</v>
      </c>
      <c r="H349" s="59">
        <v>320</v>
      </c>
      <c r="I349" s="60">
        <f t="shared" ref="I349:L350" si="30">I350</f>
        <v>0</v>
      </c>
      <c r="J349" s="102">
        <f t="shared" si="30"/>
        <v>0</v>
      </c>
      <c r="K349" s="61">
        <f t="shared" si="30"/>
        <v>0</v>
      </c>
      <c r="L349" s="61">
        <f t="shared" si="30"/>
        <v>0</v>
      </c>
    </row>
    <row r="350" spans="1:12" hidden="1">
      <c r="A350" s="92">
        <v>3</v>
      </c>
      <c r="B350" s="92">
        <v>3</v>
      </c>
      <c r="C350" s="66">
        <v>2</v>
      </c>
      <c r="D350" s="64">
        <v>5</v>
      </c>
      <c r="E350" s="64">
        <v>1</v>
      </c>
      <c r="F350" s="67"/>
      <c r="G350" s="73" t="s">
        <v>222</v>
      </c>
      <c r="H350" s="59">
        <v>321</v>
      </c>
      <c r="I350" s="82">
        <f t="shared" si="30"/>
        <v>0</v>
      </c>
      <c r="J350" s="104">
        <f t="shared" si="30"/>
        <v>0</v>
      </c>
      <c r="K350" s="83">
        <f t="shared" si="30"/>
        <v>0</v>
      </c>
      <c r="L350" s="83">
        <f t="shared" si="30"/>
        <v>0</v>
      </c>
    </row>
    <row r="351" spans="1:12" hidden="1">
      <c r="A351" s="76">
        <v>3</v>
      </c>
      <c r="B351" s="76">
        <v>3</v>
      </c>
      <c r="C351" s="71">
        <v>2</v>
      </c>
      <c r="D351" s="72">
        <v>5</v>
      </c>
      <c r="E351" s="72">
        <v>1</v>
      </c>
      <c r="F351" s="74">
        <v>1</v>
      </c>
      <c r="G351" s="73" t="s">
        <v>222</v>
      </c>
      <c r="H351" s="59">
        <v>322</v>
      </c>
      <c r="I351" s="123">
        <v>0</v>
      </c>
      <c r="J351" s="123">
        <v>0</v>
      </c>
      <c r="K351" s="123">
        <v>0</v>
      </c>
      <c r="L351" s="122">
        <v>0</v>
      </c>
    </row>
    <row r="352" spans="1:12" ht="16.5" hidden="1" customHeight="1">
      <c r="A352" s="76">
        <v>3</v>
      </c>
      <c r="B352" s="76">
        <v>3</v>
      </c>
      <c r="C352" s="71">
        <v>2</v>
      </c>
      <c r="D352" s="72">
        <v>6</v>
      </c>
      <c r="E352" s="72"/>
      <c r="F352" s="74"/>
      <c r="G352" s="73" t="s">
        <v>192</v>
      </c>
      <c r="H352" s="59">
        <v>323</v>
      </c>
      <c r="I352" s="60">
        <f t="shared" ref="I352:L353" si="31">I353</f>
        <v>0</v>
      </c>
      <c r="J352" s="102">
        <f t="shared" si="31"/>
        <v>0</v>
      </c>
      <c r="K352" s="61">
        <f t="shared" si="31"/>
        <v>0</v>
      </c>
      <c r="L352" s="61">
        <f t="shared" si="31"/>
        <v>0</v>
      </c>
    </row>
    <row r="353" spans="1:12" ht="15" hidden="1" customHeight="1">
      <c r="A353" s="76">
        <v>3</v>
      </c>
      <c r="B353" s="76">
        <v>3</v>
      </c>
      <c r="C353" s="71">
        <v>2</v>
      </c>
      <c r="D353" s="72">
        <v>6</v>
      </c>
      <c r="E353" s="72">
        <v>1</v>
      </c>
      <c r="F353" s="74"/>
      <c r="G353" s="73" t="s">
        <v>192</v>
      </c>
      <c r="H353" s="59">
        <v>324</v>
      </c>
      <c r="I353" s="60">
        <f t="shared" si="31"/>
        <v>0</v>
      </c>
      <c r="J353" s="102">
        <f t="shared" si="31"/>
        <v>0</v>
      </c>
      <c r="K353" s="61">
        <f t="shared" si="31"/>
        <v>0</v>
      </c>
      <c r="L353" s="61">
        <f t="shared" si="31"/>
        <v>0</v>
      </c>
    </row>
    <row r="354" spans="1:12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192</v>
      </c>
      <c r="H354" s="59">
        <v>325</v>
      </c>
      <c r="I354" s="123">
        <v>0</v>
      </c>
      <c r="J354" s="123">
        <v>0</v>
      </c>
      <c r="K354" s="123">
        <v>0</v>
      </c>
      <c r="L354" s="122">
        <v>0</v>
      </c>
    </row>
    <row r="355" spans="1:12" ht="15" hidden="1" customHeight="1">
      <c r="A355" s="76">
        <v>3</v>
      </c>
      <c r="B355" s="76">
        <v>3</v>
      </c>
      <c r="C355" s="71">
        <v>2</v>
      </c>
      <c r="D355" s="72">
        <v>7</v>
      </c>
      <c r="E355" s="72"/>
      <c r="F355" s="74"/>
      <c r="G355" s="73" t="s">
        <v>224</v>
      </c>
      <c r="H355" s="59">
        <v>326</v>
      </c>
      <c r="I355" s="60">
        <f>I356</f>
        <v>0</v>
      </c>
      <c r="J355" s="102">
        <f>J356</f>
        <v>0</v>
      </c>
      <c r="K355" s="61">
        <f>K356</f>
        <v>0</v>
      </c>
      <c r="L355" s="61">
        <f>L356</f>
        <v>0</v>
      </c>
    </row>
    <row r="356" spans="1:12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3" t="s">
        <v>224</v>
      </c>
      <c r="H356" s="59">
        <v>327</v>
      </c>
      <c r="I356" s="60">
        <f>SUM(I357:I358)</f>
        <v>0</v>
      </c>
      <c r="J356" s="60">
        <f>SUM(J357:J358)</f>
        <v>0</v>
      </c>
      <c r="K356" s="60">
        <f>SUM(K357:K358)</f>
        <v>0</v>
      </c>
      <c r="L356" s="60">
        <f>SUM(L357:L358)</f>
        <v>0</v>
      </c>
    </row>
    <row r="357" spans="1:12" ht="27" hidden="1" customHeight="1">
      <c r="A357" s="76">
        <v>3</v>
      </c>
      <c r="B357" s="76">
        <v>3</v>
      </c>
      <c r="C357" s="71">
        <v>2</v>
      </c>
      <c r="D357" s="72">
        <v>7</v>
      </c>
      <c r="E357" s="72">
        <v>1</v>
      </c>
      <c r="F357" s="74">
        <v>1</v>
      </c>
      <c r="G357" s="73" t="s">
        <v>225</v>
      </c>
      <c r="H357" s="59">
        <v>328</v>
      </c>
      <c r="I357" s="123">
        <v>0</v>
      </c>
      <c r="J357" s="123">
        <v>0</v>
      </c>
      <c r="K357" s="123">
        <v>0</v>
      </c>
      <c r="L357" s="122">
        <v>0</v>
      </c>
    </row>
    <row r="358" spans="1:12" ht="30" hidden="1" customHeight="1">
      <c r="A358" s="76">
        <v>3</v>
      </c>
      <c r="B358" s="76">
        <v>3</v>
      </c>
      <c r="C358" s="71">
        <v>2</v>
      </c>
      <c r="D358" s="72">
        <v>7</v>
      </c>
      <c r="E358" s="72">
        <v>1</v>
      </c>
      <c r="F358" s="74">
        <v>2</v>
      </c>
      <c r="G358" s="73" t="s">
        <v>226</v>
      </c>
      <c r="H358" s="59">
        <v>329</v>
      </c>
      <c r="I358" s="79">
        <v>0</v>
      </c>
      <c r="J358" s="79">
        <v>0</v>
      </c>
      <c r="K358" s="79">
        <v>0</v>
      </c>
      <c r="L358" s="79">
        <v>0</v>
      </c>
    </row>
    <row r="359" spans="1:12" ht="18.75" customHeight="1">
      <c r="A359" s="35"/>
      <c r="B359" s="35"/>
      <c r="C359" s="36"/>
      <c r="D359" s="137"/>
      <c r="E359" s="138"/>
      <c r="F359" s="139"/>
      <c r="G359" s="140" t="s">
        <v>229</v>
      </c>
      <c r="H359" s="59">
        <v>330</v>
      </c>
      <c r="I359" s="112">
        <f>SUM(I30+I176)</f>
        <v>457400</v>
      </c>
      <c r="J359" s="112">
        <f>SUM(J30+J176)</f>
        <v>291800</v>
      </c>
      <c r="K359" s="112">
        <f>SUM(K30+K176)</f>
        <v>242346.43</v>
      </c>
      <c r="L359" s="112">
        <f>SUM(L30+L176)</f>
        <v>242346.43</v>
      </c>
    </row>
    <row r="360" spans="1:12" ht="18.75" customHeight="1">
      <c r="G360" s="62"/>
      <c r="H360" s="59"/>
      <c r="I360" s="141"/>
      <c r="J360" s="142"/>
      <c r="K360" s="142"/>
      <c r="L360" s="142"/>
    </row>
    <row r="361" spans="1:12" ht="18.75" customHeight="1">
      <c r="D361" s="31"/>
      <c r="E361" s="31"/>
      <c r="F361" s="44"/>
      <c r="G361" s="31" t="s">
        <v>230</v>
      </c>
      <c r="H361" s="143"/>
      <c r="I361" s="144"/>
      <c r="J361" s="142"/>
      <c r="K361" s="31" t="s">
        <v>231</v>
      </c>
      <c r="L361" s="144"/>
    </row>
    <row r="362" spans="1:12" ht="18.75" customHeight="1">
      <c r="A362" s="145"/>
      <c r="B362" s="145"/>
      <c r="C362" s="145"/>
      <c r="D362" s="146" t="s">
        <v>232</v>
      </c>
      <c r="E362" s="157"/>
      <c r="F362" s="157"/>
      <c r="G362" s="143"/>
      <c r="H362" s="143"/>
      <c r="I362" s="153" t="s">
        <v>233</v>
      </c>
      <c r="K362" s="445" t="s">
        <v>234</v>
      </c>
      <c r="L362" s="445"/>
    </row>
    <row r="363" spans="1:12" ht="15.75" customHeight="1">
      <c r="I363" s="149"/>
      <c r="K363" s="149"/>
      <c r="L363" s="149"/>
    </row>
    <row r="364" spans="1:12" ht="15.75" customHeight="1">
      <c r="D364" s="31"/>
      <c r="E364" s="31"/>
      <c r="F364" s="44"/>
      <c r="G364" s="31" t="s">
        <v>235</v>
      </c>
      <c r="I364" s="149"/>
      <c r="K364" s="31" t="s">
        <v>236</v>
      </c>
      <c r="L364" s="150"/>
    </row>
    <row r="365" spans="1:12" ht="26.25" customHeight="1">
      <c r="D365" s="446" t="s">
        <v>237</v>
      </c>
      <c r="E365" s="447"/>
      <c r="F365" s="447"/>
      <c r="G365" s="447"/>
      <c r="H365" s="151"/>
      <c r="I365" s="152" t="s">
        <v>233</v>
      </c>
      <c r="K365" s="445" t="s">
        <v>234</v>
      </c>
      <c r="L365" s="445"/>
    </row>
  </sheetData>
  <mergeCells count="22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CEB3-168E-41C2-B254-CCD0101A4CE7}">
  <dimension ref="A1:AJ365"/>
  <sheetViews>
    <sheetView topLeftCell="A10" workbookViewId="0">
      <selection activeCell="A18" sqref="A18:L18"/>
    </sheetView>
  </sheetViews>
  <sheetFormatPr defaultRowHeight="15"/>
  <cols>
    <col min="1" max="4" width="2" style="168" customWidth="1"/>
    <col min="5" max="5" width="2.140625" style="168" customWidth="1"/>
    <col min="6" max="6" width="3.5703125" style="165" customWidth="1"/>
    <col min="7" max="7" width="34.28515625" style="168" customWidth="1"/>
    <col min="8" max="8" width="4.7109375" style="168" customWidth="1"/>
    <col min="9" max="9" width="9" style="168" customWidth="1"/>
    <col min="10" max="10" width="11.7109375" style="168" customWidth="1"/>
    <col min="11" max="11" width="12.42578125" style="168" customWidth="1"/>
    <col min="12" max="12" width="10.140625" style="168" customWidth="1"/>
    <col min="13" max="13" width="0.140625" style="168" hidden="1" customWidth="1"/>
    <col min="14" max="14" width="6.140625" style="168" hidden="1" customWidth="1"/>
    <col min="15" max="15" width="8.85546875" style="168" hidden="1" customWidth="1"/>
    <col min="16" max="16" width="9.140625" style="168" hidden="1" customWidth="1"/>
    <col min="17" max="17" width="11.28515625" style="168" customWidth="1"/>
    <col min="18" max="18" width="34.42578125" style="168" customWidth="1"/>
    <col min="19" max="19" width="9.140625" style="168"/>
    <col min="20" max="16384" width="9.140625" style="169"/>
  </cols>
  <sheetData>
    <row r="1" spans="1:36" ht="15" customHeight="1">
      <c r="G1" s="3"/>
      <c r="H1" s="4"/>
      <c r="I1" s="5"/>
      <c r="J1" s="167" t="s">
        <v>0</v>
      </c>
      <c r="K1" s="167"/>
      <c r="L1" s="167"/>
      <c r="M1" s="7"/>
      <c r="N1" s="167"/>
      <c r="O1" s="167"/>
      <c r="P1" s="167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</row>
    <row r="2" spans="1:36" ht="14.25" customHeight="1">
      <c r="H2" s="4"/>
      <c r="I2" s="169"/>
      <c r="J2" s="167" t="s">
        <v>1</v>
      </c>
      <c r="K2" s="167"/>
      <c r="L2" s="167"/>
      <c r="M2" s="7"/>
      <c r="N2" s="167"/>
      <c r="O2" s="167"/>
      <c r="P2" s="167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</row>
    <row r="3" spans="1:36" ht="13.5" customHeight="1">
      <c r="H3" s="8"/>
      <c r="I3" s="4"/>
      <c r="J3" s="167" t="s">
        <v>2</v>
      </c>
      <c r="K3" s="167"/>
      <c r="L3" s="167"/>
      <c r="M3" s="7"/>
      <c r="N3" s="167"/>
      <c r="O3" s="167"/>
      <c r="P3" s="167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</row>
    <row r="4" spans="1:36" ht="14.25" customHeight="1">
      <c r="G4" s="9" t="s">
        <v>3</v>
      </c>
      <c r="H4" s="4"/>
      <c r="I4" s="169"/>
      <c r="J4" s="167" t="s">
        <v>4</v>
      </c>
      <c r="K4" s="167"/>
      <c r="L4" s="167"/>
      <c r="M4" s="7"/>
      <c r="N4" s="10"/>
      <c r="O4" s="10"/>
      <c r="P4" s="167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</row>
    <row r="5" spans="1:36" ht="12" customHeight="1">
      <c r="H5" s="11"/>
      <c r="I5" s="169"/>
      <c r="J5" s="167" t="s">
        <v>5</v>
      </c>
      <c r="K5" s="167"/>
      <c r="L5" s="167"/>
      <c r="M5" s="7"/>
      <c r="N5" s="167"/>
      <c r="O5" s="167"/>
      <c r="P5" s="167"/>
      <c r="Q5" s="167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</row>
    <row r="6" spans="1:36" ht="25.5" customHeight="1">
      <c r="G6" s="12" t="s">
        <v>6</v>
      </c>
      <c r="H6" s="167"/>
      <c r="I6" s="167"/>
      <c r="J6" s="13"/>
      <c r="K6" s="13"/>
      <c r="L6" s="14"/>
      <c r="M6" s="7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</row>
    <row r="7" spans="1:36" ht="18.75" customHeight="1">
      <c r="A7" s="431" t="s">
        <v>7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7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</row>
    <row r="8" spans="1:36" ht="14.25" customHeight="1">
      <c r="A8" s="163"/>
      <c r="B8" s="164"/>
      <c r="C8" s="164"/>
      <c r="D8" s="164"/>
      <c r="E8" s="164"/>
      <c r="F8" s="164"/>
      <c r="G8" s="433" t="s">
        <v>8</v>
      </c>
      <c r="H8" s="433"/>
      <c r="I8" s="433"/>
      <c r="J8" s="433"/>
      <c r="K8" s="433"/>
      <c r="L8" s="164"/>
      <c r="M8" s="7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</row>
    <row r="9" spans="1:36" ht="16.5" customHeight="1">
      <c r="A9" s="434" t="s">
        <v>9</v>
      </c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7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</row>
    <row r="10" spans="1:36" ht="15.75" customHeight="1">
      <c r="G10" s="435" t="s">
        <v>10</v>
      </c>
      <c r="H10" s="435"/>
      <c r="I10" s="435"/>
      <c r="J10" s="435"/>
      <c r="K10" s="435"/>
      <c r="M10" s="7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</row>
    <row r="11" spans="1:36" ht="12" customHeight="1">
      <c r="G11" s="436" t="s">
        <v>11</v>
      </c>
      <c r="H11" s="436"/>
      <c r="I11" s="436"/>
      <c r="J11" s="436"/>
      <c r="K11" s="436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</row>
    <row r="12" spans="1:36" ht="9" customHeight="1"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</row>
    <row r="13" spans="1:36" ht="12" customHeight="1">
      <c r="B13" s="434" t="s">
        <v>12</v>
      </c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</row>
    <row r="14" spans="1:36" ht="12" customHeight="1"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</row>
    <row r="15" spans="1:36" ht="12.75" customHeight="1">
      <c r="G15" s="435" t="s">
        <v>518</v>
      </c>
      <c r="H15" s="435"/>
      <c r="I15" s="435"/>
      <c r="J15" s="435"/>
      <c r="K15" s="435"/>
    </row>
    <row r="16" spans="1:36" ht="11.25" customHeight="1">
      <c r="G16" s="437" t="s">
        <v>13</v>
      </c>
      <c r="H16" s="437"/>
      <c r="I16" s="437"/>
      <c r="J16" s="437"/>
      <c r="K16" s="437"/>
    </row>
    <row r="17" spans="1:17" ht="15" customHeight="1">
      <c r="B17" s="169"/>
      <c r="C17" s="169"/>
      <c r="D17" s="169"/>
      <c r="E17" s="438" t="s">
        <v>14</v>
      </c>
      <c r="F17" s="438"/>
      <c r="G17" s="438"/>
      <c r="H17" s="438"/>
      <c r="I17" s="438"/>
      <c r="J17" s="438"/>
      <c r="K17" s="438"/>
      <c r="L17" s="169"/>
    </row>
    <row r="18" spans="1:17" ht="12" customHeight="1">
      <c r="A18" s="439" t="s">
        <v>15</v>
      </c>
      <c r="B18" s="439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19"/>
    </row>
    <row r="19" spans="1:17" ht="12" customHeight="1">
      <c r="F19" s="168"/>
      <c r="J19" s="20"/>
      <c r="K19" s="21"/>
      <c r="L19" s="22" t="s">
        <v>16</v>
      </c>
      <c r="M19" s="19"/>
    </row>
    <row r="20" spans="1:17" ht="11.25" customHeight="1">
      <c r="F20" s="168"/>
      <c r="J20" s="23" t="s">
        <v>17</v>
      </c>
      <c r="K20" s="8"/>
      <c r="L20" s="24">
        <v>188773688</v>
      </c>
      <c r="M20" s="19"/>
    </row>
    <row r="21" spans="1:17" ht="12" customHeight="1">
      <c r="E21" s="167"/>
      <c r="F21" s="166"/>
      <c r="I21" s="26"/>
      <c r="J21" s="26"/>
      <c r="K21" s="27" t="s">
        <v>18</v>
      </c>
      <c r="L21" s="24"/>
      <c r="M21" s="19"/>
    </row>
    <row r="22" spans="1:17" ht="12.75" customHeight="1">
      <c r="C22" s="440" t="s">
        <v>19</v>
      </c>
      <c r="D22" s="441"/>
      <c r="E22" s="441"/>
      <c r="F22" s="441"/>
      <c r="G22" s="441"/>
      <c r="H22" s="441"/>
      <c r="I22" s="441"/>
      <c r="K22" s="27" t="s">
        <v>20</v>
      </c>
      <c r="L22" s="30" t="s">
        <v>21</v>
      </c>
      <c r="M22" s="19"/>
    </row>
    <row r="23" spans="1:17" ht="12" customHeight="1">
      <c r="F23" s="168"/>
      <c r="G23" s="166" t="s">
        <v>22</v>
      </c>
      <c r="H23" s="31"/>
      <c r="J23" s="162" t="s">
        <v>23</v>
      </c>
      <c r="K23" s="33" t="s">
        <v>24</v>
      </c>
      <c r="L23" s="24"/>
      <c r="M23" s="19"/>
    </row>
    <row r="24" spans="1:17" ht="12.75" customHeight="1">
      <c r="F24" s="168"/>
      <c r="G24" s="34" t="s">
        <v>25</v>
      </c>
      <c r="H24" s="35" t="s">
        <v>242</v>
      </c>
      <c r="I24" s="36"/>
      <c r="J24" s="37"/>
      <c r="K24" s="24"/>
      <c r="L24" s="24"/>
      <c r="M24" s="19"/>
    </row>
    <row r="25" spans="1:17" ht="13.5" customHeight="1">
      <c r="F25" s="168"/>
      <c r="G25" s="430" t="s">
        <v>27</v>
      </c>
      <c r="H25" s="430"/>
      <c r="I25" s="39" t="s">
        <v>28</v>
      </c>
      <c r="J25" s="40" t="s">
        <v>29</v>
      </c>
      <c r="K25" s="41" t="s">
        <v>29</v>
      </c>
      <c r="L25" s="41" t="s">
        <v>29</v>
      </c>
      <c r="M25" s="19"/>
    </row>
    <row r="26" spans="1:17" ht="14.25" customHeight="1">
      <c r="A26" s="42"/>
      <c r="B26" s="42"/>
      <c r="C26" s="42"/>
      <c r="D26" s="42"/>
      <c r="E26" s="42"/>
      <c r="F26" s="43"/>
      <c r="G26" s="44" t="s">
        <v>243</v>
      </c>
      <c r="I26" s="44"/>
      <c r="J26" s="44"/>
      <c r="K26" s="45"/>
      <c r="L26" s="46" t="s">
        <v>30</v>
      </c>
      <c r="M26" s="47"/>
    </row>
    <row r="27" spans="1:17" ht="24" customHeight="1">
      <c r="A27" s="448" t="s">
        <v>31</v>
      </c>
      <c r="B27" s="449"/>
      <c r="C27" s="449"/>
      <c r="D27" s="449"/>
      <c r="E27" s="449"/>
      <c r="F27" s="449"/>
      <c r="G27" s="452" t="s">
        <v>32</v>
      </c>
      <c r="H27" s="454" t="s">
        <v>33</v>
      </c>
      <c r="I27" s="456" t="s">
        <v>34</v>
      </c>
      <c r="J27" s="457"/>
      <c r="K27" s="458" t="s">
        <v>35</v>
      </c>
      <c r="L27" s="460" t="s">
        <v>36</v>
      </c>
      <c r="M27" s="47"/>
    </row>
    <row r="28" spans="1:17" ht="46.5" customHeight="1">
      <c r="A28" s="450"/>
      <c r="B28" s="451"/>
      <c r="C28" s="451"/>
      <c r="D28" s="451"/>
      <c r="E28" s="451"/>
      <c r="F28" s="451"/>
      <c r="G28" s="453"/>
      <c r="H28" s="455"/>
      <c r="I28" s="48" t="s">
        <v>37</v>
      </c>
      <c r="J28" s="49" t="s">
        <v>38</v>
      </c>
      <c r="K28" s="459"/>
      <c r="L28" s="461"/>
    </row>
    <row r="29" spans="1:17" ht="11.25" customHeight="1">
      <c r="A29" s="442" t="s">
        <v>24</v>
      </c>
      <c r="B29" s="443"/>
      <c r="C29" s="443"/>
      <c r="D29" s="443"/>
      <c r="E29" s="443"/>
      <c r="F29" s="444"/>
      <c r="G29" s="50">
        <v>2</v>
      </c>
      <c r="H29" s="51">
        <v>3</v>
      </c>
      <c r="I29" s="52" t="s">
        <v>39</v>
      </c>
      <c r="J29" s="53" t="s">
        <v>40</v>
      </c>
      <c r="K29" s="54">
        <v>6</v>
      </c>
      <c r="L29" s="54">
        <v>7</v>
      </c>
    </row>
    <row r="30" spans="1:17" s="62" customFormat="1" ht="14.25" customHeight="1">
      <c r="A30" s="55">
        <v>2</v>
      </c>
      <c r="B30" s="55"/>
      <c r="C30" s="56"/>
      <c r="D30" s="57"/>
      <c r="E30" s="55"/>
      <c r="F30" s="58"/>
      <c r="G30" s="57" t="s">
        <v>41</v>
      </c>
      <c r="H30" s="59">
        <v>1</v>
      </c>
      <c r="I30" s="60">
        <f>SUM(I31+I42+I61+I82+I89+I109+I131+I150+I160)</f>
        <v>148800</v>
      </c>
      <c r="J30" s="60">
        <f>SUM(J31+J42+J61+J82+J89+J109+J131+J150+J160)</f>
        <v>98800</v>
      </c>
      <c r="K30" s="61">
        <f>SUM(K31+K42+K61+K82+K89+K109+K131+K150+K160)</f>
        <v>96089.340000000011</v>
      </c>
      <c r="L30" s="60">
        <f>SUM(L31+L42+L61+L82+L89+L109+L131+L150+L160)</f>
        <v>96089.340000000011</v>
      </c>
    </row>
    <row r="31" spans="1:17" ht="16.5" customHeight="1">
      <c r="A31" s="55">
        <v>2</v>
      </c>
      <c r="B31" s="63">
        <v>1</v>
      </c>
      <c r="C31" s="64"/>
      <c r="D31" s="65"/>
      <c r="E31" s="66"/>
      <c r="F31" s="67"/>
      <c r="G31" s="68" t="s">
        <v>42</v>
      </c>
      <c r="H31" s="59">
        <v>2</v>
      </c>
      <c r="I31" s="60">
        <f>SUM(I32+I38)</f>
        <v>141500</v>
      </c>
      <c r="J31" s="60">
        <f>SUM(J32+J38)</f>
        <v>95300</v>
      </c>
      <c r="K31" s="69">
        <f>SUM(K32+K38)</f>
        <v>94716.400000000009</v>
      </c>
      <c r="L31" s="70">
        <f>SUM(L32+L38)</f>
        <v>94716.400000000009</v>
      </c>
    </row>
    <row r="32" spans="1:17" ht="14.25" hidden="1" customHeight="1">
      <c r="A32" s="71">
        <v>2</v>
      </c>
      <c r="B32" s="71">
        <v>1</v>
      </c>
      <c r="C32" s="72">
        <v>1</v>
      </c>
      <c r="D32" s="73"/>
      <c r="E32" s="71"/>
      <c r="F32" s="74"/>
      <c r="G32" s="73" t="s">
        <v>43</v>
      </c>
      <c r="H32" s="59">
        <v>3</v>
      </c>
      <c r="I32" s="60">
        <f>SUM(I33)</f>
        <v>139500</v>
      </c>
      <c r="J32" s="60">
        <f>SUM(J33)</f>
        <v>93900</v>
      </c>
      <c r="K32" s="61">
        <f>SUM(K33)</f>
        <v>93330.57</v>
      </c>
      <c r="L32" s="60">
        <f>SUM(L33)</f>
        <v>93330.57</v>
      </c>
      <c r="Q32" s="75"/>
    </row>
    <row r="33" spans="1:19" ht="13.5" hidden="1" customHeight="1">
      <c r="A33" s="76">
        <v>2</v>
      </c>
      <c r="B33" s="71">
        <v>1</v>
      </c>
      <c r="C33" s="72">
        <v>1</v>
      </c>
      <c r="D33" s="73">
        <v>1</v>
      </c>
      <c r="E33" s="71"/>
      <c r="F33" s="74"/>
      <c r="G33" s="73" t="s">
        <v>43</v>
      </c>
      <c r="H33" s="59">
        <v>4</v>
      </c>
      <c r="I33" s="60">
        <f>SUM(I34+I36)</f>
        <v>139500</v>
      </c>
      <c r="J33" s="60">
        <f t="shared" ref="J33:L34" si="0">SUM(J34)</f>
        <v>93900</v>
      </c>
      <c r="K33" s="60">
        <f t="shared" si="0"/>
        <v>93330.57</v>
      </c>
      <c r="L33" s="60">
        <f t="shared" si="0"/>
        <v>93330.57</v>
      </c>
      <c r="Q33" s="75"/>
      <c r="R33" s="75"/>
    </row>
    <row r="34" spans="1:19" ht="14.25" hidden="1" customHeight="1">
      <c r="A34" s="76">
        <v>2</v>
      </c>
      <c r="B34" s="71">
        <v>1</v>
      </c>
      <c r="C34" s="72">
        <v>1</v>
      </c>
      <c r="D34" s="73">
        <v>1</v>
      </c>
      <c r="E34" s="71">
        <v>1</v>
      </c>
      <c r="F34" s="74"/>
      <c r="G34" s="73" t="s">
        <v>44</v>
      </c>
      <c r="H34" s="59">
        <v>5</v>
      </c>
      <c r="I34" s="61">
        <f>SUM(I35)</f>
        <v>139500</v>
      </c>
      <c r="J34" s="61">
        <f t="shared" si="0"/>
        <v>93900</v>
      </c>
      <c r="K34" s="61">
        <f t="shared" si="0"/>
        <v>93330.57</v>
      </c>
      <c r="L34" s="61">
        <f t="shared" si="0"/>
        <v>93330.57</v>
      </c>
      <c r="Q34" s="75"/>
      <c r="R34" s="75"/>
    </row>
    <row r="35" spans="1:19" ht="14.25" customHeight="1">
      <c r="A35" s="76">
        <v>2</v>
      </c>
      <c r="B35" s="71">
        <v>1</v>
      </c>
      <c r="C35" s="72">
        <v>1</v>
      </c>
      <c r="D35" s="73">
        <v>1</v>
      </c>
      <c r="E35" s="71">
        <v>1</v>
      </c>
      <c r="F35" s="74">
        <v>1</v>
      </c>
      <c r="G35" s="73" t="s">
        <v>44</v>
      </c>
      <c r="H35" s="59">
        <v>6</v>
      </c>
      <c r="I35" s="77">
        <v>139500</v>
      </c>
      <c r="J35" s="78">
        <v>93900</v>
      </c>
      <c r="K35" s="78">
        <v>93330.57</v>
      </c>
      <c r="L35" s="78">
        <v>93330.57</v>
      </c>
      <c r="Q35" s="75"/>
      <c r="R35" s="75"/>
    </row>
    <row r="36" spans="1:19" ht="12.75" hidden="1" customHeight="1">
      <c r="A36" s="76">
        <v>2</v>
      </c>
      <c r="B36" s="71">
        <v>1</v>
      </c>
      <c r="C36" s="72">
        <v>1</v>
      </c>
      <c r="D36" s="73">
        <v>1</v>
      </c>
      <c r="E36" s="71">
        <v>2</v>
      </c>
      <c r="F36" s="74"/>
      <c r="G36" s="73" t="s">
        <v>45</v>
      </c>
      <c r="H36" s="59">
        <v>7</v>
      </c>
      <c r="I36" s="61">
        <f>I37</f>
        <v>0</v>
      </c>
      <c r="J36" s="61">
        <f>J37</f>
        <v>0</v>
      </c>
      <c r="K36" s="61">
        <f>K37</f>
        <v>0</v>
      </c>
      <c r="L36" s="61">
        <f>L37</f>
        <v>0</v>
      </c>
      <c r="Q36" s="75"/>
      <c r="R36" s="75"/>
    </row>
    <row r="37" spans="1:19" ht="12.75" hidden="1" customHeight="1">
      <c r="A37" s="76">
        <v>2</v>
      </c>
      <c r="B37" s="71">
        <v>1</v>
      </c>
      <c r="C37" s="72">
        <v>1</v>
      </c>
      <c r="D37" s="73">
        <v>1</v>
      </c>
      <c r="E37" s="71">
        <v>2</v>
      </c>
      <c r="F37" s="74">
        <v>1</v>
      </c>
      <c r="G37" s="73" t="s">
        <v>45</v>
      </c>
      <c r="H37" s="59">
        <v>8</v>
      </c>
      <c r="I37" s="78">
        <v>0</v>
      </c>
      <c r="J37" s="79">
        <v>0</v>
      </c>
      <c r="K37" s="78">
        <v>0</v>
      </c>
      <c r="L37" s="79">
        <v>0</v>
      </c>
      <c r="Q37" s="75"/>
      <c r="R37" s="75"/>
    </row>
    <row r="38" spans="1:19" ht="13.5" hidden="1" customHeight="1">
      <c r="A38" s="76">
        <v>2</v>
      </c>
      <c r="B38" s="71">
        <v>1</v>
      </c>
      <c r="C38" s="72">
        <v>2</v>
      </c>
      <c r="D38" s="73"/>
      <c r="E38" s="71"/>
      <c r="F38" s="74"/>
      <c r="G38" s="73" t="s">
        <v>46</v>
      </c>
      <c r="H38" s="59">
        <v>9</v>
      </c>
      <c r="I38" s="61">
        <f t="shared" ref="I38:L40" si="1">I39</f>
        <v>2000</v>
      </c>
      <c r="J38" s="60">
        <f t="shared" si="1"/>
        <v>1400</v>
      </c>
      <c r="K38" s="61">
        <f t="shared" si="1"/>
        <v>1385.83</v>
      </c>
      <c r="L38" s="60">
        <f t="shared" si="1"/>
        <v>1385.83</v>
      </c>
      <c r="Q38" s="75"/>
      <c r="R38" s="75"/>
    </row>
    <row r="39" spans="1:19" ht="15.75" hidden="1" customHeight="1">
      <c r="A39" s="76">
        <v>2</v>
      </c>
      <c r="B39" s="71">
        <v>1</v>
      </c>
      <c r="C39" s="72">
        <v>2</v>
      </c>
      <c r="D39" s="73">
        <v>1</v>
      </c>
      <c r="E39" s="71"/>
      <c r="F39" s="74"/>
      <c r="G39" s="73" t="s">
        <v>46</v>
      </c>
      <c r="H39" s="59">
        <v>10</v>
      </c>
      <c r="I39" s="61">
        <f t="shared" si="1"/>
        <v>2000</v>
      </c>
      <c r="J39" s="60">
        <f t="shared" si="1"/>
        <v>1400</v>
      </c>
      <c r="K39" s="60">
        <f t="shared" si="1"/>
        <v>1385.83</v>
      </c>
      <c r="L39" s="60">
        <f t="shared" si="1"/>
        <v>1385.83</v>
      </c>
      <c r="Q39" s="75"/>
    </row>
    <row r="40" spans="1:19" ht="13.5" hidden="1" customHeight="1">
      <c r="A40" s="76">
        <v>2</v>
      </c>
      <c r="B40" s="71">
        <v>1</v>
      </c>
      <c r="C40" s="72">
        <v>2</v>
      </c>
      <c r="D40" s="73">
        <v>1</v>
      </c>
      <c r="E40" s="71">
        <v>1</v>
      </c>
      <c r="F40" s="74"/>
      <c r="G40" s="73" t="s">
        <v>46</v>
      </c>
      <c r="H40" s="59">
        <v>11</v>
      </c>
      <c r="I40" s="60">
        <f t="shared" si="1"/>
        <v>2000</v>
      </c>
      <c r="J40" s="60">
        <f t="shared" si="1"/>
        <v>1400</v>
      </c>
      <c r="K40" s="60">
        <f t="shared" si="1"/>
        <v>1385.83</v>
      </c>
      <c r="L40" s="60">
        <f t="shared" si="1"/>
        <v>1385.83</v>
      </c>
      <c r="Q40" s="75"/>
      <c r="R40" s="75"/>
    </row>
    <row r="41" spans="1:19" ht="14.25" customHeight="1">
      <c r="A41" s="76">
        <v>2</v>
      </c>
      <c r="B41" s="71">
        <v>1</v>
      </c>
      <c r="C41" s="72">
        <v>2</v>
      </c>
      <c r="D41" s="73">
        <v>1</v>
      </c>
      <c r="E41" s="71">
        <v>1</v>
      </c>
      <c r="F41" s="74">
        <v>1</v>
      </c>
      <c r="G41" s="73" t="s">
        <v>46</v>
      </c>
      <c r="H41" s="59">
        <v>12</v>
      </c>
      <c r="I41" s="79">
        <v>2000</v>
      </c>
      <c r="J41" s="78">
        <v>1400</v>
      </c>
      <c r="K41" s="78">
        <v>1385.83</v>
      </c>
      <c r="L41" s="78">
        <v>1385.83</v>
      </c>
      <c r="Q41" s="75"/>
      <c r="R41" s="75"/>
    </row>
    <row r="42" spans="1:19" ht="26.25" customHeight="1">
      <c r="A42" s="80">
        <v>2</v>
      </c>
      <c r="B42" s="81">
        <v>2</v>
      </c>
      <c r="C42" s="64"/>
      <c r="D42" s="65"/>
      <c r="E42" s="66"/>
      <c r="F42" s="67"/>
      <c r="G42" s="68" t="s">
        <v>47</v>
      </c>
      <c r="H42" s="59">
        <v>13</v>
      </c>
      <c r="I42" s="82">
        <f t="shared" ref="I42:L44" si="2">I43</f>
        <v>6800</v>
      </c>
      <c r="J42" s="83">
        <f t="shared" si="2"/>
        <v>3200</v>
      </c>
      <c r="K42" s="82">
        <f t="shared" si="2"/>
        <v>1072.94</v>
      </c>
      <c r="L42" s="82">
        <f t="shared" si="2"/>
        <v>1072.94</v>
      </c>
    </row>
    <row r="43" spans="1:19" ht="27" hidden="1" customHeight="1">
      <c r="A43" s="76">
        <v>2</v>
      </c>
      <c r="B43" s="71">
        <v>2</v>
      </c>
      <c r="C43" s="72">
        <v>1</v>
      </c>
      <c r="D43" s="73"/>
      <c r="E43" s="71"/>
      <c r="F43" s="74"/>
      <c r="G43" s="65" t="s">
        <v>47</v>
      </c>
      <c r="H43" s="59">
        <v>14</v>
      </c>
      <c r="I43" s="60">
        <f t="shared" si="2"/>
        <v>6800</v>
      </c>
      <c r="J43" s="61">
        <f t="shared" si="2"/>
        <v>3200</v>
      </c>
      <c r="K43" s="60">
        <f t="shared" si="2"/>
        <v>1072.94</v>
      </c>
      <c r="L43" s="61">
        <f t="shared" si="2"/>
        <v>1072.94</v>
      </c>
      <c r="Q43" s="75"/>
      <c r="S43" s="75"/>
    </row>
    <row r="44" spans="1:19" ht="15.75" hidden="1" customHeight="1">
      <c r="A44" s="76">
        <v>2</v>
      </c>
      <c r="B44" s="71">
        <v>2</v>
      </c>
      <c r="C44" s="72">
        <v>1</v>
      </c>
      <c r="D44" s="73">
        <v>1</v>
      </c>
      <c r="E44" s="71"/>
      <c r="F44" s="74"/>
      <c r="G44" s="65" t="s">
        <v>47</v>
      </c>
      <c r="H44" s="59">
        <v>15</v>
      </c>
      <c r="I44" s="60">
        <f t="shared" si="2"/>
        <v>6800</v>
      </c>
      <c r="J44" s="61">
        <f t="shared" si="2"/>
        <v>3200</v>
      </c>
      <c r="K44" s="70">
        <f t="shared" si="2"/>
        <v>1072.94</v>
      </c>
      <c r="L44" s="70">
        <f t="shared" si="2"/>
        <v>1072.94</v>
      </c>
      <c r="Q44" s="75"/>
      <c r="R44" s="75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65" t="s">
        <v>47</v>
      </c>
      <c r="H45" s="59">
        <v>16</v>
      </c>
      <c r="I45" s="89">
        <f>SUM(I46:I60)</f>
        <v>6800</v>
      </c>
      <c r="J45" s="89">
        <f>SUM(J46:J60)</f>
        <v>3200</v>
      </c>
      <c r="K45" s="90">
        <f>SUM(K46:K60)</f>
        <v>1072.94</v>
      </c>
      <c r="L45" s="90">
        <f>SUM(L46:L60)</f>
        <v>1072.94</v>
      </c>
      <c r="Q45" s="75"/>
      <c r="R45" s="75"/>
    </row>
    <row r="46" spans="1:19" ht="15.75" hidden="1" customHeight="1">
      <c r="A46" s="76">
        <v>2</v>
      </c>
      <c r="B46" s="71">
        <v>2</v>
      </c>
      <c r="C46" s="72">
        <v>1</v>
      </c>
      <c r="D46" s="73">
        <v>1</v>
      </c>
      <c r="E46" s="71">
        <v>1</v>
      </c>
      <c r="F46" s="91">
        <v>1</v>
      </c>
      <c r="G46" s="73" t="s">
        <v>48</v>
      </c>
      <c r="H46" s="59">
        <v>17</v>
      </c>
      <c r="I46" s="78">
        <v>0</v>
      </c>
      <c r="J46" s="78">
        <v>0</v>
      </c>
      <c r="K46" s="78">
        <v>0</v>
      </c>
      <c r="L46" s="78">
        <v>0</v>
      </c>
      <c r="Q46" s="75"/>
      <c r="R46" s="75"/>
    </row>
    <row r="47" spans="1:19" ht="26.25" hidden="1" customHeight="1">
      <c r="A47" s="76">
        <v>2</v>
      </c>
      <c r="B47" s="71">
        <v>2</v>
      </c>
      <c r="C47" s="72">
        <v>1</v>
      </c>
      <c r="D47" s="73">
        <v>1</v>
      </c>
      <c r="E47" s="71">
        <v>1</v>
      </c>
      <c r="F47" s="74">
        <v>2</v>
      </c>
      <c r="G47" s="73" t="s">
        <v>49</v>
      </c>
      <c r="H47" s="59">
        <v>18</v>
      </c>
      <c r="I47" s="78">
        <v>0</v>
      </c>
      <c r="J47" s="78">
        <v>0</v>
      </c>
      <c r="K47" s="78">
        <v>0</v>
      </c>
      <c r="L47" s="78">
        <v>0</v>
      </c>
      <c r="Q47" s="75"/>
      <c r="R47" s="75"/>
    </row>
    <row r="48" spans="1:19" ht="26.25" hidden="1" customHeight="1">
      <c r="A48" s="76">
        <v>2</v>
      </c>
      <c r="B48" s="71">
        <v>2</v>
      </c>
      <c r="C48" s="72">
        <v>1</v>
      </c>
      <c r="D48" s="73">
        <v>1</v>
      </c>
      <c r="E48" s="71">
        <v>1</v>
      </c>
      <c r="F48" s="74">
        <v>5</v>
      </c>
      <c r="G48" s="73" t="s">
        <v>50</v>
      </c>
      <c r="H48" s="59">
        <v>19</v>
      </c>
      <c r="I48" s="78">
        <v>0</v>
      </c>
      <c r="J48" s="78">
        <v>0</v>
      </c>
      <c r="K48" s="78">
        <v>0</v>
      </c>
      <c r="L48" s="78">
        <v>0</v>
      </c>
      <c r="Q48" s="75"/>
      <c r="R48" s="75"/>
    </row>
    <row r="49" spans="1:19" ht="27" hidden="1" customHeight="1">
      <c r="A49" s="76">
        <v>2</v>
      </c>
      <c r="B49" s="71">
        <v>2</v>
      </c>
      <c r="C49" s="72">
        <v>1</v>
      </c>
      <c r="D49" s="73">
        <v>1</v>
      </c>
      <c r="E49" s="71">
        <v>1</v>
      </c>
      <c r="F49" s="74">
        <v>6</v>
      </c>
      <c r="G49" s="73" t="s">
        <v>51</v>
      </c>
      <c r="H49" s="59">
        <v>20</v>
      </c>
      <c r="I49" s="78">
        <v>0</v>
      </c>
      <c r="J49" s="78">
        <v>0</v>
      </c>
      <c r="K49" s="78">
        <v>0</v>
      </c>
      <c r="L49" s="78">
        <v>0</v>
      </c>
      <c r="Q49" s="75"/>
      <c r="R49" s="75"/>
    </row>
    <row r="50" spans="1:19" ht="26.25" hidden="1" customHeight="1">
      <c r="A50" s="92">
        <v>2</v>
      </c>
      <c r="B50" s="66">
        <v>2</v>
      </c>
      <c r="C50" s="64">
        <v>1</v>
      </c>
      <c r="D50" s="65">
        <v>1</v>
      </c>
      <c r="E50" s="66">
        <v>1</v>
      </c>
      <c r="F50" s="67">
        <v>7</v>
      </c>
      <c r="G50" s="65" t="s">
        <v>52</v>
      </c>
      <c r="H50" s="59">
        <v>21</v>
      </c>
      <c r="I50" s="78">
        <v>0</v>
      </c>
      <c r="J50" s="78">
        <v>0</v>
      </c>
      <c r="K50" s="78">
        <v>0</v>
      </c>
      <c r="L50" s="78">
        <v>0</v>
      </c>
      <c r="Q50" s="75"/>
      <c r="R50" s="75"/>
    </row>
    <row r="51" spans="1:19" ht="15" hidden="1" customHeight="1">
      <c r="A51" s="76">
        <v>2</v>
      </c>
      <c r="B51" s="71">
        <v>2</v>
      </c>
      <c r="C51" s="72">
        <v>1</v>
      </c>
      <c r="D51" s="73">
        <v>1</v>
      </c>
      <c r="E51" s="71">
        <v>1</v>
      </c>
      <c r="F51" s="74">
        <v>11</v>
      </c>
      <c r="G51" s="73" t="s">
        <v>53</v>
      </c>
      <c r="H51" s="59">
        <v>22</v>
      </c>
      <c r="I51" s="79">
        <v>0</v>
      </c>
      <c r="J51" s="78">
        <v>0</v>
      </c>
      <c r="K51" s="78">
        <v>0</v>
      </c>
      <c r="L51" s="78">
        <v>0</v>
      </c>
      <c r="Q51" s="75"/>
      <c r="R51" s="75"/>
    </row>
    <row r="52" spans="1:19" ht="15.75" hidden="1" customHeight="1">
      <c r="A52" s="84">
        <v>2</v>
      </c>
      <c r="B52" s="93">
        <v>2</v>
      </c>
      <c r="C52" s="94">
        <v>1</v>
      </c>
      <c r="D52" s="94">
        <v>1</v>
      </c>
      <c r="E52" s="94">
        <v>1</v>
      </c>
      <c r="F52" s="95">
        <v>12</v>
      </c>
      <c r="G52" s="96" t="s">
        <v>54</v>
      </c>
      <c r="H52" s="59">
        <v>23</v>
      </c>
      <c r="I52" s="97">
        <v>0</v>
      </c>
      <c r="J52" s="78">
        <v>0</v>
      </c>
      <c r="K52" s="78">
        <v>0</v>
      </c>
      <c r="L52" s="78">
        <v>0</v>
      </c>
      <c r="Q52" s="75"/>
      <c r="R52" s="75"/>
    </row>
    <row r="53" spans="1:19" ht="25.5" hidden="1" customHeight="1">
      <c r="A53" s="76">
        <v>2</v>
      </c>
      <c r="B53" s="71">
        <v>2</v>
      </c>
      <c r="C53" s="72">
        <v>1</v>
      </c>
      <c r="D53" s="72">
        <v>1</v>
      </c>
      <c r="E53" s="72">
        <v>1</v>
      </c>
      <c r="F53" s="74">
        <v>14</v>
      </c>
      <c r="G53" s="98" t="s">
        <v>55</v>
      </c>
      <c r="H53" s="59">
        <v>24</v>
      </c>
      <c r="I53" s="79">
        <v>0</v>
      </c>
      <c r="J53" s="79">
        <v>0</v>
      </c>
      <c r="K53" s="79">
        <v>0</v>
      </c>
      <c r="L53" s="79">
        <v>0</v>
      </c>
      <c r="Q53" s="75"/>
      <c r="R53" s="75"/>
    </row>
    <row r="54" spans="1:19" ht="27.75" hidden="1" customHeight="1">
      <c r="A54" s="76">
        <v>2</v>
      </c>
      <c r="B54" s="71">
        <v>2</v>
      </c>
      <c r="C54" s="72">
        <v>1</v>
      </c>
      <c r="D54" s="72">
        <v>1</v>
      </c>
      <c r="E54" s="72">
        <v>1</v>
      </c>
      <c r="F54" s="74">
        <v>15</v>
      </c>
      <c r="G54" s="73" t="s">
        <v>56</v>
      </c>
      <c r="H54" s="59">
        <v>25</v>
      </c>
      <c r="I54" s="79">
        <v>0</v>
      </c>
      <c r="J54" s="78">
        <v>0</v>
      </c>
      <c r="K54" s="78">
        <v>0</v>
      </c>
      <c r="L54" s="78">
        <v>0</v>
      </c>
      <c r="Q54" s="75"/>
      <c r="R54" s="75"/>
    </row>
    <row r="55" spans="1:19" ht="15.75" customHeight="1">
      <c r="A55" s="76">
        <v>2</v>
      </c>
      <c r="B55" s="71">
        <v>2</v>
      </c>
      <c r="C55" s="72">
        <v>1</v>
      </c>
      <c r="D55" s="72">
        <v>1</v>
      </c>
      <c r="E55" s="72">
        <v>1</v>
      </c>
      <c r="F55" s="74">
        <v>16</v>
      </c>
      <c r="G55" s="73" t="s">
        <v>57</v>
      </c>
      <c r="H55" s="59">
        <v>26</v>
      </c>
      <c r="I55" s="79">
        <v>1400</v>
      </c>
      <c r="J55" s="78">
        <v>600</v>
      </c>
      <c r="K55" s="78">
        <v>600</v>
      </c>
      <c r="L55" s="78">
        <v>600</v>
      </c>
      <c r="Q55" s="75"/>
      <c r="R55" s="75"/>
    </row>
    <row r="56" spans="1:19" ht="27.75" hidden="1" customHeight="1">
      <c r="A56" s="76">
        <v>2</v>
      </c>
      <c r="B56" s="71">
        <v>2</v>
      </c>
      <c r="C56" s="72">
        <v>1</v>
      </c>
      <c r="D56" s="72">
        <v>1</v>
      </c>
      <c r="E56" s="72">
        <v>1</v>
      </c>
      <c r="F56" s="74">
        <v>17</v>
      </c>
      <c r="G56" s="73" t="s">
        <v>58</v>
      </c>
      <c r="H56" s="59">
        <v>27</v>
      </c>
      <c r="I56" s="79">
        <v>0</v>
      </c>
      <c r="J56" s="79">
        <v>0</v>
      </c>
      <c r="K56" s="79">
        <v>0</v>
      </c>
      <c r="L56" s="79">
        <v>0</v>
      </c>
      <c r="Q56" s="75"/>
      <c r="R56" s="75"/>
    </row>
    <row r="57" spans="1:19" ht="14.25" hidden="1" customHeight="1">
      <c r="A57" s="76">
        <v>2</v>
      </c>
      <c r="B57" s="71">
        <v>2</v>
      </c>
      <c r="C57" s="72">
        <v>1</v>
      </c>
      <c r="D57" s="72">
        <v>1</v>
      </c>
      <c r="E57" s="72">
        <v>1</v>
      </c>
      <c r="F57" s="74">
        <v>20</v>
      </c>
      <c r="G57" s="73" t="s">
        <v>59</v>
      </c>
      <c r="H57" s="59">
        <v>28</v>
      </c>
      <c r="I57" s="79">
        <v>0</v>
      </c>
      <c r="J57" s="78">
        <v>0</v>
      </c>
      <c r="K57" s="78">
        <v>0</v>
      </c>
      <c r="L57" s="78">
        <v>0</v>
      </c>
      <c r="Q57" s="75"/>
      <c r="R57" s="75"/>
    </row>
    <row r="58" spans="1:19" ht="27.75" customHeight="1">
      <c r="A58" s="76">
        <v>2</v>
      </c>
      <c r="B58" s="71">
        <v>2</v>
      </c>
      <c r="C58" s="72">
        <v>1</v>
      </c>
      <c r="D58" s="72">
        <v>1</v>
      </c>
      <c r="E58" s="72">
        <v>1</v>
      </c>
      <c r="F58" s="74">
        <v>21</v>
      </c>
      <c r="G58" s="73" t="s">
        <v>60</v>
      </c>
      <c r="H58" s="59">
        <v>29</v>
      </c>
      <c r="I58" s="79">
        <v>1100</v>
      </c>
      <c r="J58" s="78">
        <v>500</v>
      </c>
      <c r="K58" s="78">
        <v>40</v>
      </c>
      <c r="L58" s="78">
        <v>40</v>
      </c>
      <c r="Q58" s="75"/>
      <c r="R58" s="75"/>
    </row>
    <row r="59" spans="1:19" ht="12" hidden="1" customHeight="1">
      <c r="A59" s="76">
        <v>2</v>
      </c>
      <c r="B59" s="71">
        <v>2</v>
      </c>
      <c r="C59" s="72">
        <v>1</v>
      </c>
      <c r="D59" s="72">
        <v>1</v>
      </c>
      <c r="E59" s="72">
        <v>1</v>
      </c>
      <c r="F59" s="74">
        <v>22</v>
      </c>
      <c r="G59" s="73" t="s">
        <v>61</v>
      </c>
      <c r="H59" s="59">
        <v>30</v>
      </c>
      <c r="I59" s="79">
        <v>0</v>
      </c>
      <c r="J59" s="78">
        <v>0</v>
      </c>
      <c r="K59" s="78">
        <v>0</v>
      </c>
      <c r="L59" s="78">
        <v>0</v>
      </c>
      <c r="Q59" s="75"/>
      <c r="R59" s="75"/>
    </row>
    <row r="60" spans="1:19" ht="15" customHeight="1">
      <c r="A60" s="76">
        <v>2</v>
      </c>
      <c r="B60" s="71">
        <v>2</v>
      </c>
      <c r="C60" s="72">
        <v>1</v>
      </c>
      <c r="D60" s="72">
        <v>1</v>
      </c>
      <c r="E60" s="72">
        <v>1</v>
      </c>
      <c r="F60" s="74">
        <v>30</v>
      </c>
      <c r="G60" s="73" t="s">
        <v>62</v>
      </c>
      <c r="H60" s="59">
        <v>31</v>
      </c>
      <c r="I60" s="79">
        <v>4300</v>
      </c>
      <c r="J60" s="78">
        <v>2100</v>
      </c>
      <c r="K60" s="78">
        <v>432.94</v>
      </c>
      <c r="L60" s="78">
        <v>432.94</v>
      </c>
      <c r="Q60" s="75"/>
      <c r="R60" s="75"/>
    </row>
    <row r="61" spans="1:19" ht="14.25" hidden="1" customHeight="1">
      <c r="A61" s="99">
        <v>2</v>
      </c>
      <c r="B61" s="100">
        <v>3</v>
      </c>
      <c r="C61" s="63"/>
      <c r="D61" s="64"/>
      <c r="E61" s="64"/>
      <c r="F61" s="67"/>
      <c r="G61" s="101" t="s">
        <v>63</v>
      </c>
      <c r="H61" s="59">
        <v>32</v>
      </c>
      <c r="I61" s="82">
        <f>I62</f>
        <v>0</v>
      </c>
      <c r="J61" s="82">
        <f>J62</f>
        <v>0</v>
      </c>
      <c r="K61" s="82">
        <f>K62</f>
        <v>0</v>
      </c>
      <c r="L61" s="82">
        <f>L62</f>
        <v>0</v>
      </c>
    </row>
    <row r="62" spans="1:19" ht="13.5" hidden="1" customHeight="1">
      <c r="A62" s="76">
        <v>2</v>
      </c>
      <c r="B62" s="71">
        <v>3</v>
      </c>
      <c r="C62" s="72">
        <v>1</v>
      </c>
      <c r="D62" s="72"/>
      <c r="E62" s="72"/>
      <c r="F62" s="74"/>
      <c r="G62" s="73" t="s">
        <v>64</v>
      </c>
      <c r="H62" s="59">
        <v>33</v>
      </c>
      <c r="I62" s="60">
        <f>SUM(I63+I68+I73)</f>
        <v>0</v>
      </c>
      <c r="J62" s="102">
        <f>SUM(J63+J68+J73)</f>
        <v>0</v>
      </c>
      <c r="K62" s="61">
        <f>SUM(K63+K68+K73)</f>
        <v>0</v>
      </c>
      <c r="L62" s="60">
        <f>SUM(L63+L68+L73)</f>
        <v>0</v>
      </c>
      <c r="Q62" s="75"/>
      <c r="S62" s="75"/>
    </row>
    <row r="63" spans="1:19" ht="15" hidden="1" customHeight="1">
      <c r="A63" s="76">
        <v>2</v>
      </c>
      <c r="B63" s="71">
        <v>3</v>
      </c>
      <c r="C63" s="72">
        <v>1</v>
      </c>
      <c r="D63" s="72">
        <v>1</v>
      </c>
      <c r="E63" s="72"/>
      <c r="F63" s="74"/>
      <c r="G63" s="73" t="s">
        <v>65</v>
      </c>
      <c r="H63" s="59">
        <v>34</v>
      </c>
      <c r="I63" s="60">
        <f>I64</f>
        <v>0</v>
      </c>
      <c r="J63" s="102">
        <f>J64</f>
        <v>0</v>
      </c>
      <c r="K63" s="61">
        <f>K64</f>
        <v>0</v>
      </c>
      <c r="L63" s="60">
        <f>L64</f>
        <v>0</v>
      </c>
      <c r="Q63" s="75"/>
      <c r="R63" s="75"/>
    </row>
    <row r="64" spans="1:19" ht="13.5" hidden="1" customHeight="1">
      <c r="A64" s="76">
        <v>2</v>
      </c>
      <c r="B64" s="71">
        <v>3</v>
      </c>
      <c r="C64" s="72">
        <v>1</v>
      </c>
      <c r="D64" s="72">
        <v>1</v>
      </c>
      <c r="E64" s="72">
        <v>1</v>
      </c>
      <c r="F64" s="74"/>
      <c r="G64" s="73" t="s">
        <v>65</v>
      </c>
      <c r="H64" s="59">
        <v>35</v>
      </c>
      <c r="I64" s="60">
        <f>SUM(I65:I67)</f>
        <v>0</v>
      </c>
      <c r="J64" s="102">
        <f>SUM(J65:J67)</f>
        <v>0</v>
      </c>
      <c r="K64" s="61">
        <f>SUM(K65:K67)</f>
        <v>0</v>
      </c>
      <c r="L64" s="60">
        <f>SUM(L65:L67)</f>
        <v>0</v>
      </c>
      <c r="Q64" s="75"/>
      <c r="R64" s="75"/>
    </row>
    <row r="65" spans="1:18" s="103" customFormat="1" ht="25.5" hidden="1" customHeight="1">
      <c r="A65" s="76">
        <v>2</v>
      </c>
      <c r="B65" s="71">
        <v>3</v>
      </c>
      <c r="C65" s="72">
        <v>1</v>
      </c>
      <c r="D65" s="72">
        <v>1</v>
      </c>
      <c r="E65" s="72">
        <v>1</v>
      </c>
      <c r="F65" s="74">
        <v>1</v>
      </c>
      <c r="G65" s="73" t="s">
        <v>66</v>
      </c>
      <c r="H65" s="59">
        <v>36</v>
      </c>
      <c r="I65" s="79">
        <v>0</v>
      </c>
      <c r="J65" s="79">
        <v>0</v>
      </c>
      <c r="K65" s="79">
        <v>0</v>
      </c>
      <c r="L65" s="79">
        <v>0</v>
      </c>
      <c r="Q65" s="75"/>
      <c r="R65" s="75"/>
    </row>
    <row r="66" spans="1:18" ht="19.5" hidden="1" customHeight="1">
      <c r="A66" s="76">
        <v>2</v>
      </c>
      <c r="B66" s="66">
        <v>3</v>
      </c>
      <c r="C66" s="64">
        <v>1</v>
      </c>
      <c r="D66" s="64">
        <v>1</v>
      </c>
      <c r="E66" s="64">
        <v>1</v>
      </c>
      <c r="F66" s="67">
        <v>2</v>
      </c>
      <c r="G66" s="65" t="s">
        <v>67</v>
      </c>
      <c r="H66" s="59">
        <v>37</v>
      </c>
      <c r="I66" s="77">
        <v>0</v>
      </c>
      <c r="J66" s="77">
        <v>0</v>
      </c>
      <c r="K66" s="77">
        <v>0</v>
      </c>
      <c r="L66" s="77">
        <v>0</v>
      </c>
      <c r="Q66" s="75"/>
      <c r="R66" s="75"/>
    </row>
    <row r="67" spans="1:18" ht="16.5" hidden="1" customHeight="1">
      <c r="A67" s="71">
        <v>2</v>
      </c>
      <c r="B67" s="72">
        <v>3</v>
      </c>
      <c r="C67" s="72">
        <v>1</v>
      </c>
      <c r="D67" s="72">
        <v>1</v>
      </c>
      <c r="E67" s="72">
        <v>1</v>
      </c>
      <c r="F67" s="74">
        <v>3</v>
      </c>
      <c r="G67" s="73" t="s">
        <v>68</v>
      </c>
      <c r="H67" s="59">
        <v>38</v>
      </c>
      <c r="I67" s="79">
        <v>0</v>
      </c>
      <c r="J67" s="79">
        <v>0</v>
      </c>
      <c r="K67" s="79">
        <v>0</v>
      </c>
      <c r="L67" s="79">
        <v>0</v>
      </c>
      <c r="Q67" s="75"/>
      <c r="R67" s="75"/>
    </row>
    <row r="68" spans="1:18" ht="29.25" hidden="1" customHeight="1">
      <c r="A68" s="66">
        <v>2</v>
      </c>
      <c r="B68" s="64">
        <v>3</v>
      </c>
      <c r="C68" s="64">
        <v>1</v>
      </c>
      <c r="D68" s="64">
        <v>2</v>
      </c>
      <c r="E68" s="64"/>
      <c r="F68" s="67"/>
      <c r="G68" s="65" t="s">
        <v>69</v>
      </c>
      <c r="H68" s="59">
        <v>39</v>
      </c>
      <c r="I68" s="82">
        <f>I69</f>
        <v>0</v>
      </c>
      <c r="J68" s="104">
        <f>J69</f>
        <v>0</v>
      </c>
      <c r="K68" s="83">
        <f>K69</f>
        <v>0</v>
      </c>
      <c r="L68" s="83">
        <f>L69</f>
        <v>0</v>
      </c>
      <c r="Q68" s="75"/>
      <c r="R68" s="75"/>
    </row>
    <row r="69" spans="1:18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65" t="s">
        <v>69</v>
      </c>
      <c r="H69" s="59">
        <v>40</v>
      </c>
      <c r="I69" s="70">
        <f>SUM(I70:I72)</f>
        <v>0</v>
      </c>
      <c r="J69" s="105">
        <f>SUM(J70:J72)</f>
        <v>0</v>
      </c>
      <c r="K69" s="69">
        <f>SUM(K70:K72)</f>
        <v>0</v>
      </c>
      <c r="L69" s="61">
        <f>SUM(L70:L72)</f>
        <v>0</v>
      </c>
      <c r="Q69" s="75"/>
      <c r="R69" s="75"/>
    </row>
    <row r="70" spans="1:18" s="103" customFormat="1" ht="27" hidden="1" customHeight="1">
      <c r="A70" s="71">
        <v>2</v>
      </c>
      <c r="B70" s="72">
        <v>3</v>
      </c>
      <c r="C70" s="72">
        <v>1</v>
      </c>
      <c r="D70" s="72">
        <v>2</v>
      </c>
      <c r="E70" s="72">
        <v>1</v>
      </c>
      <c r="F70" s="74">
        <v>1</v>
      </c>
      <c r="G70" s="76" t="s">
        <v>66</v>
      </c>
      <c r="H70" s="59">
        <v>41</v>
      </c>
      <c r="I70" s="79">
        <v>0</v>
      </c>
      <c r="J70" s="79">
        <v>0</v>
      </c>
      <c r="K70" s="79">
        <v>0</v>
      </c>
      <c r="L70" s="79">
        <v>0</v>
      </c>
      <c r="Q70" s="75"/>
      <c r="R70" s="75"/>
    </row>
    <row r="71" spans="1:18" ht="16.5" hidden="1" customHeight="1">
      <c r="A71" s="71">
        <v>2</v>
      </c>
      <c r="B71" s="72">
        <v>3</v>
      </c>
      <c r="C71" s="72">
        <v>1</v>
      </c>
      <c r="D71" s="72">
        <v>2</v>
      </c>
      <c r="E71" s="72">
        <v>1</v>
      </c>
      <c r="F71" s="74">
        <v>2</v>
      </c>
      <c r="G71" s="76" t="s">
        <v>67</v>
      </c>
      <c r="H71" s="59">
        <v>42</v>
      </c>
      <c r="I71" s="79">
        <v>0</v>
      </c>
      <c r="J71" s="79">
        <v>0</v>
      </c>
      <c r="K71" s="79">
        <v>0</v>
      </c>
      <c r="L71" s="79">
        <v>0</v>
      </c>
      <c r="Q71" s="75"/>
      <c r="R71" s="75"/>
    </row>
    <row r="72" spans="1:18" ht="15" hidden="1" customHeight="1">
      <c r="A72" s="71">
        <v>2</v>
      </c>
      <c r="B72" s="72">
        <v>3</v>
      </c>
      <c r="C72" s="72">
        <v>1</v>
      </c>
      <c r="D72" s="72">
        <v>2</v>
      </c>
      <c r="E72" s="72">
        <v>1</v>
      </c>
      <c r="F72" s="74">
        <v>3</v>
      </c>
      <c r="G72" s="76" t="s">
        <v>68</v>
      </c>
      <c r="H72" s="59">
        <v>43</v>
      </c>
      <c r="I72" s="79">
        <v>0</v>
      </c>
      <c r="J72" s="79">
        <v>0</v>
      </c>
      <c r="K72" s="79">
        <v>0</v>
      </c>
      <c r="L72" s="79">
        <v>0</v>
      </c>
      <c r="Q72" s="75"/>
      <c r="R72" s="75"/>
    </row>
    <row r="73" spans="1:18" ht="27.75" hidden="1" customHeight="1">
      <c r="A73" s="71">
        <v>2</v>
      </c>
      <c r="B73" s="72">
        <v>3</v>
      </c>
      <c r="C73" s="72">
        <v>1</v>
      </c>
      <c r="D73" s="72">
        <v>3</v>
      </c>
      <c r="E73" s="72"/>
      <c r="F73" s="74"/>
      <c r="G73" s="76" t="s">
        <v>70</v>
      </c>
      <c r="H73" s="59">
        <v>44</v>
      </c>
      <c r="I73" s="60">
        <f>I74</f>
        <v>0</v>
      </c>
      <c r="J73" s="102">
        <f>J74</f>
        <v>0</v>
      </c>
      <c r="K73" s="61">
        <f>K74</f>
        <v>0</v>
      </c>
      <c r="L73" s="61">
        <f>L74</f>
        <v>0</v>
      </c>
      <c r="Q73" s="75"/>
      <c r="R73" s="75"/>
    </row>
    <row r="74" spans="1:18" ht="26.25" hidden="1" customHeight="1">
      <c r="A74" s="71">
        <v>2</v>
      </c>
      <c r="B74" s="72">
        <v>3</v>
      </c>
      <c r="C74" s="72">
        <v>1</v>
      </c>
      <c r="D74" s="72">
        <v>3</v>
      </c>
      <c r="E74" s="72">
        <v>1</v>
      </c>
      <c r="F74" s="74"/>
      <c r="G74" s="76" t="s">
        <v>71</v>
      </c>
      <c r="H74" s="59">
        <v>45</v>
      </c>
      <c r="I74" s="60">
        <f>SUM(I75:I77)</f>
        <v>0</v>
      </c>
      <c r="J74" s="102">
        <f>SUM(J75:J77)</f>
        <v>0</v>
      </c>
      <c r="K74" s="61">
        <f>SUM(K75:K77)</f>
        <v>0</v>
      </c>
      <c r="L74" s="61">
        <f>SUM(L75:L77)</f>
        <v>0</v>
      </c>
      <c r="Q74" s="75"/>
      <c r="R74" s="75"/>
    </row>
    <row r="75" spans="1:18" ht="15" hidden="1" customHeight="1">
      <c r="A75" s="66">
        <v>2</v>
      </c>
      <c r="B75" s="64">
        <v>3</v>
      </c>
      <c r="C75" s="64">
        <v>1</v>
      </c>
      <c r="D75" s="64">
        <v>3</v>
      </c>
      <c r="E75" s="64">
        <v>1</v>
      </c>
      <c r="F75" s="67">
        <v>1</v>
      </c>
      <c r="G75" s="92" t="s">
        <v>72</v>
      </c>
      <c r="H75" s="59">
        <v>46</v>
      </c>
      <c r="I75" s="77">
        <v>0</v>
      </c>
      <c r="J75" s="77">
        <v>0</v>
      </c>
      <c r="K75" s="77">
        <v>0</v>
      </c>
      <c r="L75" s="77">
        <v>0</v>
      </c>
      <c r="Q75" s="75"/>
      <c r="R75" s="75"/>
    </row>
    <row r="76" spans="1:18" ht="16.5" hidden="1" customHeight="1">
      <c r="A76" s="71">
        <v>2</v>
      </c>
      <c r="B76" s="72">
        <v>3</v>
      </c>
      <c r="C76" s="72">
        <v>1</v>
      </c>
      <c r="D76" s="72">
        <v>3</v>
      </c>
      <c r="E76" s="72">
        <v>1</v>
      </c>
      <c r="F76" s="74">
        <v>2</v>
      </c>
      <c r="G76" s="76" t="s">
        <v>73</v>
      </c>
      <c r="H76" s="59">
        <v>47</v>
      </c>
      <c r="I76" s="79">
        <v>0</v>
      </c>
      <c r="J76" s="79">
        <v>0</v>
      </c>
      <c r="K76" s="79">
        <v>0</v>
      </c>
      <c r="L76" s="79">
        <v>0</v>
      </c>
      <c r="Q76" s="75"/>
      <c r="R76" s="75"/>
    </row>
    <row r="77" spans="1:18" ht="17.25" hidden="1" customHeight="1">
      <c r="A77" s="66">
        <v>2</v>
      </c>
      <c r="B77" s="64">
        <v>3</v>
      </c>
      <c r="C77" s="64">
        <v>1</v>
      </c>
      <c r="D77" s="64">
        <v>3</v>
      </c>
      <c r="E77" s="64">
        <v>1</v>
      </c>
      <c r="F77" s="67">
        <v>3</v>
      </c>
      <c r="G77" s="92" t="s">
        <v>74</v>
      </c>
      <c r="H77" s="59">
        <v>48</v>
      </c>
      <c r="I77" s="77">
        <v>0</v>
      </c>
      <c r="J77" s="77">
        <v>0</v>
      </c>
      <c r="K77" s="77">
        <v>0</v>
      </c>
      <c r="L77" s="77">
        <v>0</v>
      </c>
      <c r="Q77" s="75"/>
      <c r="R77" s="75"/>
    </row>
    <row r="78" spans="1:18" ht="12.75" hidden="1" customHeight="1">
      <c r="A78" s="66">
        <v>2</v>
      </c>
      <c r="B78" s="64">
        <v>3</v>
      </c>
      <c r="C78" s="64">
        <v>2</v>
      </c>
      <c r="D78" s="64"/>
      <c r="E78" s="64"/>
      <c r="F78" s="67"/>
      <c r="G78" s="92" t="s">
        <v>75</v>
      </c>
      <c r="H78" s="59">
        <v>49</v>
      </c>
      <c r="I78" s="60">
        <f t="shared" ref="I78:L79" si="3">I79</f>
        <v>0</v>
      </c>
      <c r="J78" s="60">
        <f t="shared" si="3"/>
        <v>0</v>
      </c>
      <c r="K78" s="60">
        <f t="shared" si="3"/>
        <v>0</v>
      </c>
      <c r="L78" s="60">
        <f t="shared" si="3"/>
        <v>0</v>
      </c>
    </row>
    <row r="79" spans="1:18" ht="12" hidden="1" customHeight="1">
      <c r="A79" s="66">
        <v>2</v>
      </c>
      <c r="B79" s="64">
        <v>3</v>
      </c>
      <c r="C79" s="64">
        <v>2</v>
      </c>
      <c r="D79" s="64">
        <v>1</v>
      </c>
      <c r="E79" s="64"/>
      <c r="F79" s="67"/>
      <c r="G79" s="92" t="s">
        <v>75</v>
      </c>
      <c r="H79" s="59">
        <v>50</v>
      </c>
      <c r="I79" s="60">
        <f t="shared" si="3"/>
        <v>0</v>
      </c>
      <c r="J79" s="60">
        <f t="shared" si="3"/>
        <v>0</v>
      </c>
      <c r="K79" s="60">
        <f t="shared" si="3"/>
        <v>0</v>
      </c>
      <c r="L79" s="60">
        <f t="shared" si="3"/>
        <v>0</v>
      </c>
    </row>
    <row r="80" spans="1:18" ht="15.75" hidden="1" customHeight="1">
      <c r="A80" s="66">
        <v>2</v>
      </c>
      <c r="B80" s="64">
        <v>3</v>
      </c>
      <c r="C80" s="64">
        <v>2</v>
      </c>
      <c r="D80" s="64">
        <v>1</v>
      </c>
      <c r="E80" s="64">
        <v>1</v>
      </c>
      <c r="F80" s="67"/>
      <c r="G80" s="92" t="s">
        <v>75</v>
      </c>
      <c r="H80" s="59">
        <v>51</v>
      </c>
      <c r="I80" s="60">
        <f>SUM(I81)</f>
        <v>0</v>
      </c>
      <c r="J80" s="60">
        <f>SUM(J81)</f>
        <v>0</v>
      </c>
      <c r="K80" s="60">
        <f>SUM(K81)</f>
        <v>0</v>
      </c>
      <c r="L80" s="60">
        <f>SUM(L81)</f>
        <v>0</v>
      </c>
    </row>
    <row r="81" spans="1:12" ht="13.5" hidden="1" customHeight="1">
      <c r="A81" s="66">
        <v>2</v>
      </c>
      <c r="B81" s="64">
        <v>3</v>
      </c>
      <c r="C81" s="64">
        <v>2</v>
      </c>
      <c r="D81" s="64">
        <v>1</v>
      </c>
      <c r="E81" s="64">
        <v>1</v>
      </c>
      <c r="F81" s="67">
        <v>1</v>
      </c>
      <c r="G81" s="92" t="s">
        <v>75</v>
      </c>
      <c r="H81" s="59">
        <v>52</v>
      </c>
      <c r="I81" s="79">
        <v>0</v>
      </c>
      <c r="J81" s="79">
        <v>0</v>
      </c>
      <c r="K81" s="79">
        <v>0</v>
      </c>
      <c r="L81" s="79">
        <v>0</v>
      </c>
    </row>
    <row r="82" spans="1:12" ht="16.5" hidden="1" customHeight="1">
      <c r="A82" s="55">
        <v>2</v>
      </c>
      <c r="B82" s="56">
        <v>4</v>
      </c>
      <c r="C82" s="56"/>
      <c r="D82" s="56"/>
      <c r="E82" s="56"/>
      <c r="F82" s="58"/>
      <c r="G82" s="106" t="s">
        <v>76</v>
      </c>
      <c r="H82" s="59">
        <v>53</v>
      </c>
      <c r="I82" s="60">
        <f t="shared" ref="I82:L84" si="4">I83</f>
        <v>0</v>
      </c>
      <c r="J82" s="102">
        <f t="shared" si="4"/>
        <v>0</v>
      </c>
      <c r="K82" s="61">
        <f t="shared" si="4"/>
        <v>0</v>
      </c>
      <c r="L82" s="61">
        <f t="shared" si="4"/>
        <v>0</v>
      </c>
    </row>
    <row r="83" spans="1:12" ht="15.75" hidden="1" customHeight="1">
      <c r="A83" s="71">
        <v>2</v>
      </c>
      <c r="B83" s="72">
        <v>4</v>
      </c>
      <c r="C83" s="72">
        <v>1</v>
      </c>
      <c r="D83" s="72"/>
      <c r="E83" s="72"/>
      <c r="F83" s="74"/>
      <c r="G83" s="76" t="s">
        <v>77</v>
      </c>
      <c r="H83" s="59">
        <v>54</v>
      </c>
      <c r="I83" s="60">
        <f t="shared" si="4"/>
        <v>0</v>
      </c>
      <c r="J83" s="102">
        <f t="shared" si="4"/>
        <v>0</v>
      </c>
      <c r="K83" s="61">
        <f t="shared" si="4"/>
        <v>0</v>
      </c>
      <c r="L83" s="61">
        <f t="shared" si="4"/>
        <v>0</v>
      </c>
    </row>
    <row r="84" spans="1:12" ht="17.25" hidden="1" customHeight="1">
      <c r="A84" s="71">
        <v>2</v>
      </c>
      <c r="B84" s="72">
        <v>4</v>
      </c>
      <c r="C84" s="72">
        <v>1</v>
      </c>
      <c r="D84" s="72">
        <v>1</v>
      </c>
      <c r="E84" s="72"/>
      <c r="F84" s="74"/>
      <c r="G84" s="76" t="s">
        <v>77</v>
      </c>
      <c r="H84" s="59">
        <v>55</v>
      </c>
      <c r="I84" s="60">
        <f t="shared" si="4"/>
        <v>0</v>
      </c>
      <c r="J84" s="102">
        <f t="shared" si="4"/>
        <v>0</v>
      </c>
      <c r="K84" s="61">
        <f t="shared" si="4"/>
        <v>0</v>
      </c>
      <c r="L84" s="61">
        <f t="shared" si="4"/>
        <v>0</v>
      </c>
    </row>
    <row r="85" spans="1:12" ht="18" hidden="1" customHeight="1">
      <c r="A85" s="71">
        <v>2</v>
      </c>
      <c r="B85" s="72">
        <v>4</v>
      </c>
      <c r="C85" s="72">
        <v>1</v>
      </c>
      <c r="D85" s="72">
        <v>1</v>
      </c>
      <c r="E85" s="72">
        <v>1</v>
      </c>
      <c r="F85" s="74"/>
      <c r="G85" s="76" t="s">
        <v>77</v>
      </c>
      <c r="H85" s="59">
        <v>56</v>
      </c>
      <c r="I85" s="60">
        <f>SUM(I86:I88)</f>
        <v>0</v>
      </c>
      <c r="J85" s="102">
        <f>SUM(J86:J88)</f>
        <v>0</v>
      </c>
      <c r="K85" s="61">
        <f>SUM(K86:K88)</f>
        <v>0</v>
      </c>
      <c r="L85" s="61">
        <f>SUM(L86:L88)</f>
        <v>0</v>
      </c>
    </row>
    <row r="86" spans="1:12" ht="14.25" hidden="1" customHeight="1">
      <c r="A86" s="71">
        <v>2</v>
      </c>
      <c r="B86" s="72">
        <v>4</v>
      </c>
      <c r="C86" s="72">
        <v>1</v>
      </c>
      <c r="D86" s="72">
        <v>1</v>
      </c>
      <c r="E86" s="72">
        <v>1</v>
      </c>
      <c r="F86" s="74">
        <v>1</v>
      </c>
      <c r="G86" s="76" t="s">
        <v>78</v>
      </c>
      <c r="H86" s="59">
        <v>57</v>
      </c>
      <c r="I86" s="79">
        <v>0</v>
      </c>
      <c r="J86" s="79">
        <v>0</v>
      </c>
      <c r="K86" s="79">
        <v>0</v>
      </c>
      <c r="L86" s="79">
        <v>0</v>
      </c>
    </row>
    <row r="87" spans="1:12" ht="13.5" hidden="1" customHeight="1">
      <c r="A87" s="71">
        <v>2</v>
      </c>
      <c r="B87" s="71">
        <v>4</v>
      </c>
      <c r="C87" s="71">
        <v>1</v>
      </c>
      <c r="D87" s="72">
        <v>1</v>
      </c>
      <c r="E87" s="72">
        <v>1</v>
      </c>
      <c r="F87" s="107">
        <v>2</v>
      </c>
      <c r="G87" s="73" t="s">
        <v>79</v>
      </c>
      <c r="H87" s="59">
        <v>58</v>
      </c>
      <c r="I87" s="79">
        <v>0</v>
      </c>
      <c r="J87" s="79">
        <v>0</v>
      </c>
      <c r="K87" s="79">
        <v>0</v>
      </c>
      <c r="L87" s="79">
        <v>0</v>
      </c>
    </row>
    <row r="88" spans="1:12" hidden="1">
      <c r="A88" s="71">
        <v>2</v>
      </c>
      <c r="B88" s="72">
        <v>4</v>
      </c>
      <c r="C88" s="71">
        <v>1</v>
      </c>
      <c r="D88" s="72">
        <v>1</v>
      </c>
      <c r="E88" s="72">
        <v>1</v>
      </c>
      <c r="F88" s="107">
        <v>3</v>
      </c>
      <c r="G88" s="73" t="s">
        <v>80</v>
      </c>
      <c r="H88" s="59">
        <v>59</v>
      </c>
      <c r="I88" s="79">
        <v>0</v>
      </c>
      <c r="J88" s="79">
        <v>0</v>
      </c>
      <c r="K88" s="79">
        <v>0</v>
      </c>
      <c r="L88" s="79">
        <v>0</v>
      </c>
    </row>
    <row r="89" spans="1:12" hidden="1">
      <c r="A89" s="55">
        <v>2</v>
      </c>
      <c r="B89" s="56">
        <v>5</v>
      </c>
      <c r="C89" s="55"/>
      <c r="D89" s="56"/>
      <c r="E89" s="56"/>
      <c r="F89" s="108"/>
      <c r="G89" s="57" t="s">
        <v>81</v>
      </c>
      <c r="H89" s="59">
        <v>60</v>
      </c>
      <c r="I89" s="60">
        <f>SUM(I90+I95+I100)</f>
        <v>0</v>
      </c>
      <c r="J89" s="102">
        <f>SUM(J90+J95+J100)</f>
        <v>0</v>
      </c>
      <c r="K89" s="61">
        <f>SUM(K90+K95+K100)</f>
        <v>0</v>
      </c>
      <c r="L89" s="61">
        <f>SUM(L90+L95+L100)</f>
        <v>0</v>
      </c>
    </row>
    <row r="90" spans="1:12" hidden="1">
      <c r="A90" s="66">
        <v>2</v>
      </c>
      <c r="B90" s="64">
        <v>5</v>
      </c>
      <c r="C90" s="66">
        <v>1</v>
      </c>
      <c r="D90" s="64"/>
      <c r="E90" s="64"/>
      <c r="F90" s="109"/>
      <c r="G90" s="65" t="s">
        <v>82</v>
      </c>
      <c r="H90" s="59">
        <v>61</v>
      </c>
      <c r="I90" s="82">
        <f t="shared" ref="I90:L91" si="5">I91</f>
        <v>0</v>
      </c>
      <c r="J90" s="104">
        <f t="shared" si="5"/>
        <v>0</v>
      </c>
      <c r="K90" s="83">
        <f t="shared" si="5"/>
        <v>0</v>
      </c>
      <c r="L90" s="83">
        <f t="shared" si="5"/>
        <v>0</v>
      </c>
    </row>
    <row r="91" spans="1:12" hidden="1">
      <c r="A91" s="71">
        <v>2</v>
      </c>
      <c r="B91" s="72">
        <v>5</v>
      </c>
      <c r="C91" s="71">
        <v>1</v>
      </c>
      <c r="D91" s="72">
        <v>1</v>
      </c>
      <c r="E91" s="72"/>
      <c r="F91" s="107"/>
      <c r="G91" s="73" t="s">
        <v>82</v>
      </c>
      <c r="H91" s="59">
        <v>62</v>
      </c>
      <c r="I91" s="60">
        <f t="shared" si="5"/>
        <v>0</v>
      </c>
      <c r="J91" s="102">
        <f t="shared" si="5"/>
        <v>0</v>
      </c>
      <c r="K91" s="61">
        <f t="shared" si="5"/>
        <v>0</v>
      </c>
      <c r="L91" s="61">
        <f t="shared" si="5"/>
        <v>0</v>
      </c>
    </row>
    <row r="92" spans="1:12" hidden="1">
      <c r="A92" s="71">
        <v>2</v>
      </c>
      <c r="B92" s="72">
        <v>5</v>
      </c>
      <c r="C92" s="71">
        <v>1</v>
      </c>
      <c r="D92" s="72">
        <v>1</v>
      </c>
      <c r="E92" s="72">
        <v>1</v>
      </c>
      <c r="F92" s="107"/>
      <c r="G92" s="73" t="s">
        <v>82</v>
      </c>
      <c r="H92" s="59">
        <v>63</v>
      </c>
      <c r="I92" s="60">
        <f>SUM(I93:I94)</f>
        <v>0</v>
      </c>
      <c r="J92" s="102">
        <f>SUM(J93:J94)</f>
        <v>0</v>
      </c>
      <c r="K92" s="61">
        <f>SUM(K93:K94)</f>
        <v>0</v>
      </c>
      <c r="L92" s="61">
        <f>SUM(L93:L94)</f>
        <v>0</v>
      </c>
    </row>
    <row r="93" spans="1:12" ht="25.5" hidden="1" customHeight="1">
      <c r="A93" s="71">
        <v>2</v>
      </c>
      <c r="B93" s="72">
        <v>5</v>
      </c>
      <c r="C93" s="71">
        <v>1</v>
      </c>
      <c r="D93" s="72">
        <v>1</v>
      </c>
      <c r="E93" s="72">
        <v>1</v>
      </c>
      <c r="F93" s="107">
        <v>1</v>
      </c>
      <c r="G93" s="73" t="s">
        <v>83</v>
      </c>
      <c r="H93" s="59">
        <v>64</v>
      </c>
      <c r="I93" s="79">
        <v>0</v>
      </c>
      <c r="J93" s="79">
        <v>0</v>
      </c>
      <c r="K93" s="79">
        <v>0</v>
      </c>
      <c r="L93" s="79">
        <v>0</v>
      </c>
    </row>
    <row r="94" spans="1:12" ht="15.75" hidden="1" customHeight="1">
      <c r="A94" s="71">
        <v>2</v>
      </c>
      <c r="B94" s="72">
        <v>5</v>
      </c>
      <c r="C94" s="71">
        <v>1</v>
      </c>
      <c r="D94" s="72">
        <v>1</v>
      </c>
      <c r="E94" s="72">
        <v>1</v>
      </c>
      <c r="F94" s="107">
        <v>2</v>
      </c>
      <c r="G94" s="73" t="s">
        <v>84</v>
      </c>
      <c r="H94" s="59">
        <v>65</v>
      </c>
      <c r="I94" s="79">
        <v>0</v>
      </c>
      <c r="J94" s="79">
        <v>0</v>
      </c>
      <c r="K94" s="79">
        <v>0</v>
      </c>
      <c r="L94" s="79">
        <v>0</v>
      </c>
    </row>
    <row r="95" spans="1:12" ht="12" hidden="1" customHeight="1">
      <c r="A95" s="71">
        <v>2</v>
      </c>
      <c r="B95" s="72">
        <v>5</v>
      </c>
      <c r="C95" s="71">
        <v>2</v>
      </c>
      <c r="D95" s="72"/>
      <c r="E95" s="72"/>
      <c r="F95" s="107"/>
      <c r="G95" s="73" t="s">
        <v>85</v>
      </c>
      <c r="H95" s="59">
        <v>66</v>
      </c>
      <c r="I95" s="60">
        <f t="shared" ref="I95:L96" si="6">I96</f>
        <v>0</v>
      </c>
      <c r="J95" s="102">
        <f t="shared" si="6"/>
        <v>0</v>
      </c>
      <c r="K95" s="61">
        <f t="shared" si="6"/>
        <v>0</v>
      </c>
      <c r="L95" s="60">
        <f t="shared" si="6"/>
        <v>0</v>
      </c>
    </row>
    <row r="96" spans="1:12" ht="15.75" hidden="1" customHeight="1">
      <c r="A96" s="76">
        <v>2</v>
      </c>
      <c r="B96" s="71">
        <v>5</v>
      </c>
      <c r="C96" s="72">
        <v>2</v>
      </c>
      <c r="D96" s="73">
        <v>1</v>
      </c>
      <c r="E96" s="71"/>
      <c r="F96" s="107"/>
      <c r="G96" s="73" t="s">
        <v>85</v>
      </c>
      <c r="H96" s="59">
        <v>67</v>
      </c>
      <c r="I96" s="60">
        <f t="shared" si="6"/>
        <v>0</v>
      </c>
      <c r="J96" s="102">
        <f t="shared" si="6"/>
        <v>0</v>
      </c>
      <c r="K96" s="61">
        <f t="shared" si="6"/>
        <v>0</v>
      </c>
      <c r="L96" s="60">
        <f t="shared" si="6"/>
        <v>0</v>
      </c>
    </row>
    <row r="97" spans="1:12" ht="15" hidden="1" customHeight="1">
      <c r="A97" s="76">
        <v>2</v>
      </c>
      <c r="B97" s="71">
        <v>5</v>
      </c>
      <c r="C97" s="72">
        <v>2</v>
      </c>
      <c r="D97" s="73">
        <v>1</v>
      </c>
      <c r="E97" s="71">
        <v>1</v>
      </c>
      <c r="F97" s="107"/>
      <c r="G97" s="73" t="s">
        <v>85</v>
      </c>
      <c r="H97" s="59">
        <v>68</v>
      </c>
      <c r="I97" s="60">
        <f>SUM(I98:I99)</f>
        <v>0</v>
      </c>
      <c r="J97" s="102">
        <f>SUM(J98:J99)</f>
        <v>0</v>
      </c>
      <c r="K97" s="61">
        <f>SUM(K98:K99)</f>
        <v>0</v>
      </c>
      <c r="L97" s="60">
        <f>SUM(L98:L99)</f>
        <v>0</v>
      </c>
    </row>
    <row r="98" spans="1:12" ht="25.5" hidden="1" customHeight="1">
      <c r="A98" s="76">
        <v>2</v>
      </c>
      <c r="B98" s="71">
        <v>5</v>
      </c>
      <c r="C98" s="72">
        <v>2</v>
      </c>
      <c r="D98" s="73">
        <v>1</v>
      </c>
      <c r="E98" s="71">
        <v>1</v>
      </c>
      <c r="F98" s="107">
        <v>1</v>
      </c>
      <c r="G98" s="73" t="s">
        <v>86</v>
      </c>
      <c r="H98" s="59">
        <v>69</v>
      </c>
      <c r="I98" s="79">
        <v>0</v>
      </c>
      <c r="J98" s="79">
        <v>0</v>
      </c>
      <c r="K98" s="79">
        <v>0</v>
      </c>
      <c r="L98" s="79">
        <v>0</v>
      </c>
    </row>
    <row r="99" spans="1:12" ht="25.5" hidden="1" customHeight="1">
      <c r="A99" s="76">
        <v>2</v>
      </c>
      <c r="B99" s="71">
        <v>5</v>
      </c>
      <c r="C99" s="72">
        <v>2</v>
      </c>
      <c r="D99" s="73">
        <v>1</v>
      </c>
      <c r="E99" s="71">
        <v>1</v>
      </c>
      <c r="F99" s="107">
        <v>2</v>
      </c>
      <c r="G99" s="73" t="s">
        <v>87</v>
      </c>
      <c r="H99" s="59">
        <v>70</v>
      </c>
      <c r="I99" s="79">
        <v>0</v>
      </c>
      <c r="J99" s="79">
        <v>0</v>
      </c>
      <c r="K99" s="79">
        <v>0</v>
      </c>
      <c r="L99" s="79">
        <v>0</v>
      </c>
    </row>
    <row r="100" spans="1:12" ht="28.5" hidden="1" customHeight="1">
      <c r="A100" s="76">
        <v>2</v>
      </c>
      <c r="B100" s="71">
        <v>5</v>
      </c>
      <c r="C100" s="72">
        <v>3</v>
      </c>
      <c r="D100" s="73"/>
      <c r="E100" s="71"/>
      <c r="F100" s="107"/>
      <c r="G100" s="73" t="s">
        <v>88</v>
      </c>
      <c r="H100" s="59">
        <v>71</v>
      </c>
      <c r="I100" s="60">
        <f t="shared" ref="I100:L101" si="7">I101</f>
        <v>0</v>
      </c>
      <c r="J100" s="102">
        <f t="shared" si="7"/>
        <v>0</v>
      </c>
      <c r="K100" s="61">
        <f t="shared" si="7"/>
        <v>0</v>
      </c>
      <c r="L100" s="60">
        <f t="shared" si="7"/>
        <v>0</v>
      </c>
    </row>
    <row r="101" spans="1:12" ht="27" hidden="1" customHeight="1">
      <c r="A101" s="76">
        <v>2</v>
      </c>
      <c r="B101" s="71">
        <v>5</v>
      </c>
      <c r="C101" s="72">
        <v>3</v>
      </c>
      <c r="D101" s="73">
        <v>1</v>
      </c>
      <c r="E101" s="71"/>
      <c r="F101" s="107"/>
      <c r="G101" s="73" t="s">
        <v>89</v>
      </c>
      <c r="H101" s="59">
        <v>72</v>
      </c>
      <c r="I101" s="60">
        <f t="shared" si="7"/>
        <v>0</v>
      </c>
      <c r="J101" s="102">
        <f t="shared" si="7"/>
        <v>0</v>
      </c>
      <c r="K101" s="61">
        <f t="shared" si="7"/>
        <v>0</v>
      </c>
      <c r="L101" s="60">
        <f t="shared" si="7"/>
        <v>0</v>
      </c>
    </row>
    <row r="102" spans="1:12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10"/>
      <c r="G102" s="87" t="s">
        <v>89</v>
      </c>
      <c r="H102" s="59">
        <v>73</v>
      </c>
      <c r="I102" s="70">
        <f>SUM(I103:I104)</f>
        <v>0</v>
      </c>
      <c r="J102" s="105">
        <f>SUM(J103:J104)</f>
        <v>0</v>
      </c>
      <c r="K102" s="69">
        <f>SUM(K103:K104)</f>
        <v>0</v>
      </c>
      <c r="L102" s="70">
        <f>SUM(L103:L104)</f>
        <v>0</v>
      </c>
    </row>
    <row r="103" spans="1:12" ht="26.25" hidden="1" customHeight="1">
      <c r="A103" s="76">
        <v>2</v>
      </c>
      <c r="B103" s="71">
        <v>5</v>
      </c>
      <c r="C103" s="72">
        <v>3</v>
      </c>
      <c r="D103" s="73">
        <v>1</v>
      </c>
      <c r="E103" s="71">
        <v>1</v>
      </c>
      <c r="F103" s="107">
        <v>1</v>
      </c>
      <c r="G103" s="73" t="s">
        <v>89</v>
      </c>
      <c r="H103" s="59">
        <v>74</v>
      </c>
      <c r="I103" s="79">
        <v>0</v>
      </c>
      <c r="J103" s="79">
        <v>0</v>
      </c>
      <c r="K103" s="79">
        <v>0</v>
      </c>
      <c r="L103" s="79">
        <v>0</v>
      </c>
    </row>
    <row r="104" spans="1:12" ht="26.25" hidden="1" customHeight="1">
      <c r="A104" s="84">
        <v>2</v>
      </c>
      <c r="B104" s="85">
        <v>5</v>
      </c>
      <c r="C104" s="86">
        <v>3</v>
      </c>
      <c r="D104" s="87">
        <v>1</v>
      </c>
      <c r="E104" s="85">
        <v>1</v>
      </c>
      <c r="F104" s="110">
        <v>2</v>
      </c>
      <c r="G104" s="87" t="s">
        <v>90</v>
      </c>
      <c r="H104" s="59">
        <v>75</v>
      </c>
      <c r="I104" s="79">
        <v>0</v>
      </c>
      <c r="J104" s="79">
        <v>0</v>
      </c>
      <c r="K104" s="79">
        <v>0</v>
      </c>
      <c r="L104" s="79">
        <v>0</v>
      </c>
    </row>
    <row r="105" spans="1:12" ht="27.75" hidden="1" customHeight="1">
      <c r="A105" s="84">
        <v>2</v>
      </c>
      <c r="B105" s="85">
        <v>5</v>
      </c>
      <c r="C105" s="86">
        <v>3</v>
      </c>
      <c r="D105" s="87">
        <v>2</v>
      </c>
      <c r="E105" s="85"/>
      <c r="F105" s="110"/>
      <c r="G105" s="87" t="s">
        <v>91</v>
      </c>
      <c r="H105" s="59">
        <v>76</v>
      </c>
      <c r="I105" s="70">
        <f>I106</f>
        <v>0</v>
      </c>
      <c r="J105" s="70">
        <f>J106</f>
        <v>0</v>
      </c>
      <c r="K105" s="70">
        <f>K106</f>
        <v>0</v>
      </c>
      <c r="L105" s="70">
        <f>L106</f>
        <v>0</v>
      </c>
    </row>
    <row r="106" spans="1:12" ht="25.5" hidden="1" customHeight="1">
      <c r="A106" s="84">
        <v>2</v>
      </c>
      <c r="B106" s="85">
        <v>5</v>
      </c>
      <c r="C106" s="86">
        <v>3</v>
      </c>
      <c r="D106" s="87">
        <v>2</v>
      </c>
      <c r="E106" s="85">
        <v>1</v>
      </c>
      <c r="F106" s="110"/>
      <c r="G106" s="87" t="s">
        <v>91</v>
      </c>
      <c r="H106" s="59">
        <v>77</v>
      </c>
      <c r="I106" s="70">
        <f>SUM(I107:I108)</f>
        <v>0</v>
      </c>
      <c r="J106" s="70">
        <f>SUM(J107:J108)</f>
        <v>0</v>
      </c>
      <c r="K106" s="70">
        <f>SUM(K107:K108)</f>
        <v>0</v>
      </c>
      <c r="L106" s="70">
        <f>SUM(L107:L108)</f>
        <v>0</v>
      </c>
    </row>
    <row r="107" spans="1:12" ht="30" hidden="1" customHeight="1">
      <c r="A107" s="84">
        <v>2</v>
      </c>
      <c r="B107" s="85">
        <v>5</v>
      </c>
      <c r="C107" s="86">
        <v>3</v>
      </c>
      <c r="D107" s="87">
        <v>2</v>
      </c>
      <c r="E107" s="85">
        <v>1</v>
      </c>
      <c r="F107" s="110">
        <v>1</v>
      </c>
      <c r="G107" s="87" t="s">
        <v>91</v>
      </c>
      <c r="H107" s="59">
        <v>78</v>
      </c>
      <c r="I107" s="79">
        <v>0</v>
      </c>
      <c r="J107" s="79">
        <v>0</v>
      </c>
      <c r="K107" s="79">
        <v>0</v>
      </c>
      <c r="L107" s="79">
        <v>0</v>
      </c>
    </row>
    <row r="108" spans="1:12" ht="18" hidden="1" customHeight="1">
      <c r="A108" s="84">
        <v>2</v>
      </c>
      <c r="B108" s="85">
        <v>5</v>
      </c>
      <c r="C108" s="86">
        <v>3</v>
      </c>
      <c r="D108" s="87">
        <v>2</v>
      </c>
      <c r="E108" s="85">
        <v>1</v>
      </c>
      <c r="F108" s="110">
        <v>2</v>
      </c>
      <c r="G108" s="87" t="s">
        <v>92</v>
      </c>
      <c r="H108" s="59">
        <v>79</v>
      </c>
      <c r="I108" s="79">
        <v>0</v>
      </c>
      <c r="J108" s="79">
        <v>0</v>
      </c>
      <c r="K108" s="79">
        <v>0</v>
      </c>
      <c r="L108" s="79">
        <v>0</v>
      </c>
    </row>
    <row r="109" spans="1:12" ht="16.5" hidden="1" customHeight="1">
      <c r="A109" s="106">
        <v>2</v>
      </c>
      <c r="B109" s="55">
        <v>6</v>
      </c>
      <c r="C109" s="56"/>
      <c r="D109" s="57"/>
      <c r="E109" s="55"/>
      <c r="F109" s="108"/>
      <c r="G109" s="111" t="s">
        <v>93</v>
      </c>
      <c r="H109" s="59">
        <v>80</v>
      </c>
      <c r="I109" s="60">
        <f>SUM(I110+I115+I119+I123+I127)</f>
        <v>0</v>
      </c>
      <c r="J109" s="102">
        <f>SUM(J110+J115+J119+J123+J127)</f>
        <v>0</v>
      </c>
      <c r="K109" s="61">
        <f>SUM(K110+K115+K119+K123+K127)</f>
        <v>0</v>
      </c>
      <c r="L109" s="60">
        <f>SUM(L110+L115+L119+L123+L127)</f>
        <v>0</v>
      </c>
    </row>
    <row r="110" spans="1:12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10"/>
      <c r="G110" s="87" t="s">
        <v>94</v>
      </c>
      <c r="H110" s="59">
        <v>81</v>
      </c>
      <c r="I110" s="70">
        <f t="shared" ref="I110:L111" si="8">I111</f>
        <v>0</v>
      </c>
      <c r="J110" s="105">
        <f t="shared" si="8"/>
        <v>0</v>
      </c>
      <c r="K110" s="69">
        <f t="shared" si="8"/>
        <v>0</v>
      </c>
      <c r="L110" s="70">
        <f t="shared" si="8"/>
        <v>0</v>
      </c>
    </row>
    <row r="111" spans="1:12" ht="14.25" hidden="1" customHeight="1">
      <c r="A111" s="76">
        <v>2</v>
      </c>
      <c r="B111" s="71">
        <v>6</v>
      </c>
      <c r="C111" s="72">
        <v>1</v>
      </c>
      <c r="D111" s="73">
        <v>1</v>
      </c>
      <c r="E111" s="71"/>
      <c r="F111" s="107"/>
      <c r="G111" s="73" t="s">
        <v>94</v>
      </c>
      <c r="H111" s="59">
        <v>82</v>
      </c>
      <c r="I111" s="60">
        <f t="shared" si="8"/>
        <v>0</v>
      </c>
      <c r="J111" s="102">
        <f t="shared" si="8"/>
        <v>0</v>
      </c>
      <c r="K111" s="61">
        <f t="shared" si="8"/>
        <v>0</v>
      </c>
      <c r="L111" s="60">
        <f t="shared" si="8"/>
        <v>0</v>
      </c>
    </row>
    <row r="112" spans="1:12" hidden="1">
      <c r="A112" s="76">
        <v>2</v>
      </c>
      <c r="B112" s="71">
        <v>6</v>
      </c>
      <c r="C112" s="72">
        <v>1</v>
      </c>
      <c r="D112" s="73">
        <v>1</v>
      </c>
      <c r="E112" s="71">
        <v>1</v>
      </c>
      <c r="F112" s="107"/>
      <c r="G112" s="73" t="s">
        <v>94</v>
      </c>
      <c r="H112" s="59">
        <v>83</v>
      </c>
      <c r="I112" s="60">
        <f>SUM(I113:I114)</f>
        <v>0</v>
      </c>
      <c r="J112" s="102">
        <f>SUM(J113:J114)</f>
        <v>0</v>
      </c>
      <c r="K112" s="61">
        <f>SUM(K113:K114)</f>
        <v>0</v>
      </c>
      <c r="L112" s="60">
        <f>SUM(L113:L114)</f>
        <v>0</v>
      </c>
    </row>
    <row r="113" spans="1:12" ht="13.5" hidden="1" customHeight="1">
      <c r="A113" s="76">
        <v>2</v>
      </c>
      <c r="B113" s="71">
        <v>6</v>
      </c>
      <c r="C113" s="72">
        <v>1</v>
      </c>
      <c r="D113" s="73">
        <v>1</v>
      </c>
      <c r="E113" s="71">
        <v>1</v>
      </c>
      <c r="F113" s="107">
        <v>1</v>
      </c>
      <c r="G113" s="73" t="s">
        <v>95</v>
      </c>
      <c r="H113" s="59">
        <v>84</v>
      </c>
      <c r="I113" s="79">
        <v>0</v>
      </c>
      <c r="J113" s="79">
        <v>0</v>
      </c>
      <c r="K113" s="79">
        <v>0</v>
      </c>
      <c r="L113" s="79">
        <v>0</v>
      </c>
    </row>
    <row r="114" spans="1:12" hidden="1">
      <c r="A114" s="92">
        <v>2</v>
      </c>
      <c r="B114" s="66">
        <v>6</v>
      </c>
      <c r="C114" s="64">
        <v>1</v>
      </c>
      <c r="D114" s="65">
        <v>1</v>
      </c>
      <c r="E114" s="66">
        <v>1</v>
      </c>
      <c r="F114" s="109">
        <v>2</v>
      </c>
      <c r="G114" s="65" t="s">
        <v>96</v>
      </c>
      <c r="H114" s="59">
        <v>85</v>
      </c>
      <c r="I114" s="77">
        <v>0</v>
      </c>
      <c r="J114" s="77">
        <v>0</v>
      </c>
      <c r="K114" s="77">
        <v>0</v>
      </c>
      <c r="L114" s="77">
        <v>0</v>
      </c>
    </row>
    <row r="115" spans="1:12" ht="25.5" hidden="1" customHeight="1">
      <c r="A115" s="76">
        <v>2</v>
      </c>
      <c r="B115" s="71">
        <v>6</v>
      </c>
      <c r="C115" s="72">
        <v>2</v>
      </c>
      <c r="D115" s="73"/>
      <c r="E115" s="71"/>
      <c r="F115" s="107"/>
      <c r="G115" s="73" t="s">
        <v>97</v>
      </c>
      <c r="H115" s="59">
        <v>86</v>
      </c>
      <c r="I115" s="60">
        <f t="shared" ref="I115:L117" si="9">I116</f>
        <v>0</v>
      </c>
      <c r="J115" s="102">
        <f t="shared" si="9"/>
        <v>0</v>
      </c>
      <c r="K115" s="61">
        <f t="shared" si="9"/>
        <v>0</v>
      </c>
      <c r="L115" s="60">
        <f t="shared" si="9"/>
        <v>0</v>
      </c>
    </row>
    <row r="116" spans="1:12" ht="14.25" hidden="1" customHeight="1">
      <c r="A116" s="76">
        <v>2</v>
      </c>
      <c r="B116" s="71">
        <v>6</v>
      </c>
      <c r="C116" s="72">
        <v>2</v>
      </c>
      <c r="D116" s="73">
        <v>1</v>
      </c>
      <c r="E116" s="71"/>
      <c r="F116" s="107"/>
      <c r="G116" s="73" t="s">
        <v>97</v>
      </c>
      <c r="H116" s="59">
        <v>87</v>
      </c>
      <c r="I116" s="60">
        <f t="shared" si="9"/>
        <v>0</v>
      </c>
      <c r="J116" s="102">
        <f t="shared" si="9"/>
        <v>0</v>
      </c>
      <c r="K116" s="61">
        <f t="shared" si="9"/>
        <v>0</v>
      </c>
      <c r="L116" s="60">
        <f t="shared" si="9"/>
        <v>0</v>
      </c>
    </row>
    <row r="117" spans="1:12" ht="14.25" hidden="1" customHeight="1">
      <c r="A117" s="76">
        <v>2</v>
      </c>
      <c r="B117" s="71">
        <v>6</v>
      </c>
      <c r="C117" s="72">
        <v>2</v>
      </c>
      <c r="D117" s="73">
        <v>1</v>
      </c>
      <c r="E117" s="71">
        <v>1</v>
      </c>
      <c r="F117" s="107"/>
      <c r="G117" s="73" t="s">
        <v>97</v>
      </c>
      <c r="H117" s="59">
        <v>88</v>
      </c>
      <c r="I117" s="112">
        <f t="shared" si="9"/>
        <v>0</v>
      </c>
      <c r="J117" s="113">
        <f t="shared" si="9"/>
        <v>0</v>
      </c>
      <c r="K117" s="114">
        <f t="shared" si="9"/>
        <v>0</v>
      </c>
      <c r="L117" s="112">
        <f t="shared" si="9"/>
        <v>0</v>
      </c>
    </row>
    <row r="118" spans="1:12" ht="25.5" hidden="1" customHeight="1">
      <c r="A118" s="76">
        <v>2</v>
      </c>
      <c r="B118" s="71">
        <v>6</v>
      </c>
      <c r="C118" s="72">
        <v>2</v>
      </c>
      <c r="D118" s="73">
        <v>1</v>
      </c>
      <c r="E118" s="71">
        <v>1</v>
      </c>
      <c r="F118" s="107">
        <v>1</v>
      </c>
      <c r="G118" s="73" t="s">
        <v>97</v>
      </c>
      <c r="H118" s="59">
        <v>89</v>
      </c>
      <c r="I118" s="79">
        <v>0</v>
      </c>
      <c r="J118" s="79">
        <v>0</v>
      </c>
      <c r="K118" s="79">
        <v>0</v>
      </c>
      <c r="L118" s="79">
        <v>0</v>
      </c>
    </row>
    <row r="119" spans="1:12" ht="26.25" hidden="1" customHeight="1">
      <c r="A119" s="92">
        <v>2</v>
      </c>
      <c r="B119" s="66">
        <v>6</v>
      </c>
      <c r="C119" s="64">
        <v>3</v>
      </c>
      <c r="D119" s="65"/>
      <c r="E119" s="66"/>
      <c r="F119" s="109"/>
      <c r="G119" s="65" t="s">
        <v>98</v>
      </c>
      <c r="H119" s="59">
        <v>90</v>
      </c>
      <c r="I119" s="82">
        <f t="shared" ref="I119:L121" si="10">I120</f>
        <v>0</v>
      </c>
      <c r="J119" s="104">
        <f t="shared" si="10"/>
        <v>0</v>
      </c>
      <c r="K119" s="83">
        <f t="shared" si="10"/>
        <v>0</v>
      </c>
      <c r="L119" s="82">
        <f t="shared" si="10"/>
        <v>0</v>
      </c>
    </row>
    <row r="120" spans="1:12" ht="25.5" hidden="1" customHeight="1">
      <c r="A120" s="76">
        <v>2</v>
      </c>
      <c r="B120" s="71">
        <v>6</v>
      </c>
      <c r="C120" s="72">
        <v>3</v>
      </c>
      <c r="D120" s="73">
        <v>1</v>
      </c>
      <c r="E120" s="71"/>
      <c r="F120" s="107"/>
      <c r="G120" s="73" t="s">
        <v>98</v>
      </c>
      <c r="H120" s="59">
        <v>91</v>
      </c>
      <c r="I120" s="60">
        <f t="shared" si="10"/>
        <v>0</v>
      </c>
      <c r="J120" s="102">
        <f t="shared" si="10"/>
        <v>0</v>
      </c>
      <c r="K120" s="61">
        <f t="shared" si="10"/>
        <v>0</v>
      </c>
      <c r="L120" s="60">
        <f t="shared" si="10"/>
        <v>0</v>
      </c>
    </row>
    <row r="121" spans="1:12" ht="26.25" hidden="1" customHeight="1">
      <c r="A121" s="76">
        <v>2</v>
      </c>
      <c r="B121" s="71">
        <v>6</v>
      </c>
      <c r="C121" s="72">
        <v>3</v>
      </c>
      <c r="D121" s="73">
        <v>1</v>
      </c>
      <c r="E121" s="71">
        <v>1</v>
      </c>
      <c r="F121" s="107"/>
      <c r="G121" s="73" t="s">
        <v>98</v>
      </c>
      <c r="H121" s="59">
        <v>92</v>
      </c>
      <c r="I121" s="60">
        <f t="shared" si="10"/>
        <v>0</v>
      </c>
      <c r="J121" s="102">
        <f t="shared" si="10"/>
        <v>0</v>
      </c>
      <c r="K121" s="61">
        <f t="shared" si="10"/>
        <v>0</v>
      </c>
      <c r="L121" s="60">
        <f t="shared" si="10"/>
        <v>0</v>
      </c>
    </row>
    <row r="122" spans="1:12" ht="27" hidden="1" customHeight="1">
      <c r="A122" s="76">
        <v>2</v>
      </c>
      <c r="B122" s="71">
        <v>6</v>
      </c>
      <c r="C122" s="72">
        <v>3</v>
      </c>
      <c r="D122" s="73">
        <v>1</v>
      </c>
      <c r="E122" s="71">
        <v>1</v>
      </c>
      <c r="F122" s="107">
        <v>1</v>
      </c>
      <c r="G122" s="73" t="s">
        <v>98</v>
      </c>
      <c r="H122" s="59">
        <v>93</v>
      </c>
      <c r="I122" s="79">
        <v>0</v>
      </c>
      <c r="J122" s="79">
        <v>0</v>
      </c>
      <c r="K122" s="79">
        <v>0</v>
      </c>
      <c r="L122" s="79">
        <v>0</v>
      </c>
    </row>
    <row r="123" spans="1:12" ht="25.5" hidden="1" customHeight="1">
      <c r="A123" s="92">
        <v>2</v>
      </c>
      <c r="B123" s="66">
        <v>6</v>
      </c>
      <c r="C123" s="64">
        <v>4</v>
      </c>
      <c r="D123" s="65"/>
      <c r="E123" s="66"/>
      <c r="F123" s="109"/>
      <c r="G123" s="65" t="s">
        <v>99</v>
      </c>
      <c r="H123" s="59">
        <v>94</v>
      </c>
      <c r="I123" s="82">
        <f t="shared" ref="I123:L125" si="11">I124</f>
        <v>0</v>
      </c>
      <c r="J123" s="104">
        <f t="shared" si="11"/>
        <v>0</v>
      </c>
      <c r="K123" s="83">
        <f t="shared" si="11"/>
        <v>0</v>
      </c>
      <c r="L123" s="82">
        <f t="shared" si="11"/>
        <v>0</v>
      </c>
    </row>
    <row r="124" spans="1:12" ht="27" hidden="1" customHeight="1">
      <c r="A124" s="76">
        <v>2</v>
      </c>
      <c r="B124" s="71">
        <v>6</v>
      </c>
      <c r="C124" s="72">
        <v>4</v>
      </c>
      <c r="D124" s="73">
        <v>1</v>
      </c>
      <c r="E124" s="71"/>
      <c r="F124" s="107"/>
      <c r="G124" s="73" t="s">
        <v>99</v>
      </c>
      <c r="H124" s="59">
        <v>95</v>
      </c>
      <c r="I124" s="60">
        <f t="shared" si="11"/>
        <v>0</v>
      </c>
      <c r="J124" s="102">
        <f t="shared" si="11"/>
        <v>0</v>
      </c>
      <c r="K124" s="61">
        <f t="shared" si="11"/>
        <v>0</v>
      </c>
      <c r="L124" s="60">
        <f t="shared" si="11"/>
        <v>0</v>
      </c>
    </row>
    <row r="125" spans="1:12" ht="27" hidden="1" customHeight="1">
      <c r="A125" s="76">
        <v>2</v>
      </c>
      <c r="B125" s="71">
        <v>6</v>
      </c>
      <c r="C125" s="72">
        <v>4</v>
      </c>
      <c r="D125" s="73">
        <v>1</v>
      </c>
      <c r="E125" s="71">
        <v>1</v>
      </c>
      <c r="F125" s="107"/>
      <c r="G125" s="73" t="s">
        <v>99</v>
      </c>
      <c r="H125" s="59">
        <v>96</v>
      </c>
      <c r="I125" s="60">
        <f t="shared" si="11"/>
        <v>0</v>
      </c>
      <c r="J125" s="102">
        <f t="shared" si="11"/>
        <v>0</v>
      </c>
      <c r="K125" s="61">
        <f t="shared" si="11"/>
        <v>0</v>
      </c>
      <c r="L125" s="60">
        <f t="shared" si="11"/>
        <v>0</v>
      </c>
    </row>
    <row r="126" spans="1:12" ht="27.75" hidden="1" customHeight="1">
      <c r="A126" s="76">
        <v>2</v>
      </c>
      <c r="B126" s="71">
        <v>6</v>
      </c>
      <c r="C126" s="72">
        <v>4</v>
      </c>
      <c r="D126" s="73">
        <v>1</v>
      </c>
      <c r="E126" s="71">
        <v>1</v>
      </c>
      <c r="F126" s="107">
        <v>1</v>
      </c>
      <c r="G126" s="73" t="s">
        <v>99</v>
      </c>
      <c r="H126" s="59">
        <v>97</v>
      </c>
      <c r="I126" s="79">
        <v>0</v>
      </c>
      <c r="J126" s="79">
        <v>0</v>
      </c>
      <c r="K126" s="79">
        <v>0</v>
      </c>
      <c r="L126" s="79">
        <v>0</v>
      </c>
    </row>
    <row r="127" spans="1:12" ht="27" hidden="1" customHeight="1">
      <c r="A127" s="84">
        <v>2</v>
      </c>
      <c r="B127" s="93">
        <v>6</v>
      </c>
      <c r="C127" s="94">
        <v>5</v>
      </c>
      <c r="D127" s="96"/>
      <c r="E127" s="93"/>
      <c r="F127" s="115"/>
      <c r="G127" s="96" t="s">
        <v>100</v>
      </c>
      <c r="H127" s="59">
        <v>98</v>
      </c>
      <c r="I127" s="89">
        <f t="shared" ref="I127:L129" si="12">I128</f>
        <v>0</v>
      </c>
      <c r="J127" s="116">
        <f t="shared" si="12"/>
        <v>0</v>
      </c>
      <c r="K127" s="90">
        <f t="shared" si="12"/>
        <v>0</v>
      </c>
      <c r="L127" s="89">
        <f t="shared" si="12"/>
        <v>0</v>
      </c>
    </row>
    <row r="128" spans="1:12" ht="29.25" hidden="1" customHeight="1">
      <c r="A128" s="76">
        <v>2</v>
      </c>
      <c r="B128" s="71">
        <v>6</v>
      </c>
      <c r="C128" s="72">
        <v>5</v>
      </c>
      <c r="D128" s="73">
        <v>1</v>
      </c>
      <c r="E128" s="71"/>
      <c r="F128" s="107"/>
      <c r="G128" s="96" t="s">
        <v>101</v>
      </c>
      <c r="H128" s="59">
        <v>99</v>
      </c>
      <c r="I128" s="60">
        <f t="shared" si="12"/>
        <v>0</v>
      </c>
      <c r="J128" s="102">
        <f t="shared" si="12"/>
        <v>0</v>
      </c>
      <c r="K128" s="61">
        <f t="shared" si="12"/>
        <v>0</v>
      </c>
      <c r="L128" s="60">
        <f t="shared" si="12"/>
        <v>0</v>
      </c>
    </row>
    <row r="129" spans="1:12" ht="25.5" hidden="1" customHeight="1">
      <c r="A129" s="76">
        <v>2</v>
      </c>
      <c r="B129" s="71">
        <v>6</v>
      </c>
      <c r="C129" s="72">
        <v>5</v>
      </c>
      <c r="D129" s="73">
        <v>1</v>
      </c>
      <c r="E129" s="71">
        <v>1</v>
      </c>
      <c r="F129" s="107"/>
      <c r="G129" s="96" t="s">
        <v>100</v>
      </c>
      <c r="H129" s="59">
        <v>100</v>
      </c>
      <c r="I129" s="60">
        <f t="shared" si="12"/>
        <v>0</v>
      </c>
      <c r="J129" s="102">
        <f t="shared" si="12"/>
        <v>0</v>
      </c>
      <c r="K129" s="61">
        <f t="shared" si="12"/>
        <v>0</v>
      </c>
      <c r="L129" s="60">
        <f t="shared" si="12"/>
        <v>0</v>
      </c>
    </row>
    <row r="130" spans="1:12" ht="27.75" hidden="1" customHeight="1">
      <c r="A130" s="71">
        <v>2</v>
      </c>
      <c r="B130" s="72">
        <v>6</v>
      </c>
      <c r="C130" s="71">
        <v>5</v>
      </c>
      <c r="D130" s="71">
        <v>1</v>
      </c>
      <c r="E130" s="73">
        <v>1</v>
      </c>
      <c r="F130" s="107">
        <v>1</v>
      </c>
      <c r="G130" s="96" t="s">
        <v>102</v>
      </c>
      <c r="H130" s="59">
        <v>101</v>
      </c>
      <c r="I130" s="79">
        <v>0</v>
      </c>
      <c r="J130" s="79">
        <v>0</v>
      </c>
      <c r="K130" s="79">
        <v>0</v>
      </c>
      <c r="L130" s="79">
        <v>0</v>
      </c>
    </row>
    <row r="131" spans="1:12" ht="14.25" customHeight="1">
      <c r="A131" s="106">
        <v>2</v>
      </c>
      <c r="B131" s="55">
        <v>7</v>
      </c>
      <c r="C131" s="55"/>
      <c r="D131" s="56"/>
      <c r="E131" s="56"/>
      <c r="F131" s="58"/>
      <c r="G131" s="57" t="s">
        <v>103</v>
      </c>
      <c r="H131" s="59">
        <v>102</v>
      </c>
      <c r="I131" s="61">
        <f>SUM(I132+I137+I145)</f>
        <v>500</v>
      </c>
      <c r="J131" s="102">
        <f>SUM(J132+J137+J145)</f>
        <v>300</v>
      </c>
      <c r="K131" s="61">
        <f>SUM(K132+K137+K145)</f>
        <v>300</v>
      </c>
      <c r="L131" s="60">
        <f>SUM(L132+L137+L145)</f>
        <v>300</v>
      </c>
    </row>
    <row r="132" spans="1:12" hidden="1">
      <c r="A132" s="76">
        <v>2</v>
      </c>
      <c r="B132" s="71">
        <v>7</v>
      </c>
      <c r="C132" s="71">
        <v>1</v>
      </c>
      <c r="D132" s="72"/>
      <c r="E132" s="72"/>
      <c r="F132" s="74"/>
      <c r="G132" s="73" t="s">
        <v>104</v>
      </c>
      <c r="H132" s="59">
        <v>103</v>
      </c>
      <c r="I132" s="61">
        <f t="shared" ref="I132:L133" si="13">I133</f>
        <v>0</v>
      </c>
      <c r="J132" s="102">
        <f t="shared" si="13"/>
        <v>0</v>
      </c>
      <c r="K132" s="61">
        <f t="shared" si="13"/>
        <v>0</v>
      </c>
      <c r="L132" s="60">
        <f t="shared" si="13"/>
        <v>0</v>
      </c>
    </row>
    <row r="133" spans="1:12" ht="14.25" hidden="1" customHeight="1">
      <c r="A133" s="76">
        <v>2</v>
      </c>
      <c r="B133" s="71">
        <v>7</v>
      </c>
      <c r="C133" s="71">
        <v>1</v>
      </c>
      <c r="D133" s="72">
        <v>1</v>
      </c>
      <c r="E133" s="72"/>
      <c r="F133" s="74"/>
      <c r="G133" s="73" t="s">
        <v>104</v>
      </c>
      <c r="H133" s="59">
        <v>104</v>
      </c>
      <c r="I133" s="61">
        <f t="shared" si="13"/>
        <v>0</v>
      </c>
      <c r="J133" s="102">
        <f t="shared" si="13"/>
        <v>0</v>
      </c>
      <c r="K133" s="61">
        <f t="shared" si="13"/>
        <v>0</v>
      </c>
      <c r="L133" s="60">
        <f t="shared" si="13"/>
        <v>0</v>
      </c>
    </row>
    <row r="134" spans="1:12" ht="15.75" hidden="1" customHeight="1">
      <c r="A134" s="76">
        <v>2</v>
      </c>
      <c r="B134" s="71">
        <v>7</v>
      </c>
      <c r="C134" s="71">
        <v>1</v>
      </c>
      <c r="D134" s="72">
        <v>1</v>
      </c>
      <c r="E134" s="72">
        <v>1</v>
      </c>
      <c r="F134" s="74"/>
      <c r="G134" s="73" t="s">
        <v>104</v>
      </c>
      <c r="H134" s="59">
        <v>105</v>
      </c>
      <c r="I134" s="61">
        <f>SUM(I135:I136)</f>
        <v>0</v>
      </c>
      <c r="J134" s="102">
        <f>SUM(J135:J136)</f>
        <v>0</v>
      </c>
      <c r="K134" s="61">
        <f>SUM(K135:K136)</f>
        <v>0</v>
      </c>
      <c r="L134" s="60">
        <f>SUM(L135:L136)</f>
        <v>0</v>
      </c>
    </row>
    <row r="135" spans="1:12" ht="14.25" hidden="1" customHeight="1">
      <c r="A135" s="92">
        <v>2</v>
      </c>
      <c r="B135" s="66">
        <v>7</v>
      </c>
      <c r="C135" s="92">
        <v>1</v>
      </c>
      <c r="D135" s="71">
        <v>1</v>
      </c>
      <c r="E135" s="64">
        <v>1</v>
      </c>
      <c r="F135" s="67">
        <v>1</v>
      </c>
      <c r="G135" s="65" t="s">
        <v>105</v>
      </c>
      <c r="H135" s="59">
        <v>106</v>
      </c>
      <c r="I135" s="117">
        <v>0</v>
      </c>
      <c r="J135" s="117">
        <v>0</v>
      </c>
      <c r="K135" s="117">
        <v>0</v>
      </c>
      <c r="L135" s="117">
        <v>0</v>
      </c>
    </row>
    <row r="136" spans="1:12" ht="14.25" hidden="1" customHeight="1">
      <c r="A136" s="71">
        <v>2</v>
      </c>
      <c r="B136" s="71">
        <v>7</v>
      </c>
      <c r="C136" s="76">
        <v>1</v>
      </c>
      <c r="D136" s="71">
        <v>1</v>
      </c>
      <c r="E136" s="72">
        <v>1</v>
      </c>
      <c r="F136" s="74">
        <v>2</v>
      </c>
      <c r="G136" s="73" t="s">
        <v>106</v>
      </c>
      <c r="H136" s="59">
        <v>107</v>
      </c>
      <c r="I136" s="78">
        <v>0</v>
      </c>
      <c r="J136" s="78">
        <v>0</v>
      </c>
      <c r="K136" s="78">
        <v>0</v>
      </c>
      <c r="L136" s="78">
        <v>0</v>
      </c>
    </row>
    <row r="137" spans="1:12" ht="25.5" hidden="1" customHeight="1">
      <c r="A137" s="84">
        <v>2</v>
      </c>
      <c r="B137" s="85">
        <v>7</v>
      </c>
      <c r="C137" s="84">
        <v>2</v>
      </c>
      <c r="D137" s="85"/>
      <c r="E137" s="86"/>
      <c r="F137" s="88"/>
      <c r="G137" s="87" t="s">
        <v>107</v>
      </c>
      <c r="H137" s="59">
        <v>108</v>
      </c>
      <c r="I137" s="69">
        <f t="shared" ref="I137:L138" si="14">I138</f>
        <v>0</v>
      </c>
      <c r="J137" s="105">
        <f t="shared" si="14"/>
        <v>0</v>
      </c>
      <c r="K137" s="69">
        <f t="shared" si="14"/>
        <v>0</v>
      </c>
      <c r="L137" s="70">
        <f t="shared" si="14"/>
        <v>0</v>
      </c>
    </row>
    <row r="138" spans="1:12" ht="25.5" hidden="1" customHeight="1">
      <c r="A138" s="76">
        <v>2</v>
      </c>
      <c r="B138" s="71">
        <v>7</v>
      </c>
      <c r="C138" s="76">
        <v>2</v>
      </c>
      <c r="D138" s="71">
        <v>1</v>
      </c>
      <c r="E138" s="72"/>
      <c r="F138" s="74"/>
      <c r="G138" s="73" t="s">
        <v>108</v>
      </c>
      <c r="H138" s="59">
        <v>109</v>
      </c>
      <c r="I138" s="61">
        <f t="shared" si="14"/>
        <v>0</v>
      </c>
      <c r="J138" s="102">
        <f t="shared" si="14"/>
        <v>0</v>
      </c>
      <c r="K138" s="61">
        <f t="shared" si="14"/>
        <v>0</v>
      </c>
      <c r="L138" s="60">
        <f t="shared" si="14"/>
        <v>0</v>
      </c>
    </row>
    <row r="139" spans="1:12" ht="25.5" hidden="1" customHeight="1">
      <c r="A139" s="76">
        <v>2</v>
      </c>
      <c r="B139" s="71">
        <v>7</v>
      </c>
      <c r="C139" s="76">
        <v>2</v>
      </c>
      <c r="D139" s="71">
        <v>1</v>
      </c>
      <c r="E139" s="72">
        <v>1</v>
      </c>
      <c r="F139" s="74"/>
      <c r="G139" s="73" t="s">
        <v>108</v>
      </c>
      <c r="H139" s="59">
        <v>110</v>
      </c>
      <c r="I139" s="61">
        <f>SUM(I140:I141)</f>
        <v>0</v>
      </c>
      <c r="J139" s="102">
        <f>SUM(J140:J141)</f>
        <v>0</v>
      </c>
      <c r="K139" s="61">
        <f>SUM(K140:K141)</f>
        <v>0</v>
      </c>
      <c r="L139" s="60">
        <f>SUM(L140:L141)</f>
        <v>0</v>
      </c>
    </row>
    <row r="140" spans="1:12" ht="12" hidden="1" customHeight="1">
      <c r="A140" s="76">
        <v>2</v>
      </c>
      <c r="B140" s="71">
        <v>7</v>
      </c>
      <c r="C140" s="76">
        <v>2</v>
      </c>
      <c r="D140" s="71">
        <v>1</v>
      </c>
      <c r="E140" s="72">
        <v>1</v>
      </c>
      <c r="F140" s="74">
        <v>1</v>
      </c>
      <c r="G140" s="73" t="s">
        <v>109</v>
      </c>
      <c r="H140" s="59">
        <v>111</v>
      </c>
      <c r="I140" s="78">
        <v>0</v>
      </c>
      <c r="J140" s="78">
        <v>0</v>
      </c>
      <c r="K140" s="78">
        <v>0</v>
      </c>
      <c r="L140" s="78">
        <v>0</v>
      </c>
    </row>
    <row r="141" spans="1:12" ht="15" hidden="1" customHeight="1">
      <c r="A141" s="76">
        <v>2</v>
      </c>
      <c r="B141" s="71">
        <v>7</v>
      </c>
      <c r="C141" s="76">
        <v>2</v>
      </c>
      <c r="D141" s="71">
        <v>1</v>
      </c>
      <c r="E141" s="72">
        <v>1</v>
      </c>
      <c r="F141" s="74">
        <v>2</v>
      </c>
      <c r="G141" s="73" t="s">
        <v>110</v>
      </c>
      <c r="H141" s="59">
        <v>112</v>
      </c>
      <c r="I141" s="78">
        <v>0</v>
      </c>
      <c r="J141" s="78">
        <v>0</v>
      </c>
      <c r="K141" s="78">
        <v>0</v>
      </c>
      <c r="L141" s="78">
        <v>0</v>
      </c>
    </row>
    <row r="142" spans="1:12" ht="15" hidden="1" customHeight="1">
      <c r="A142" s="76">
        <v>2</v>
      </c>
      <c r="B142" s="71">
        <v>7</v>
      </c>
      <c r="C142" s="76">
        <v>2</v>
      </c>
      <c r="D142" s="71">
        <v>2</v>
      </c>
      <c r="E142" s="72"/>
      <c r="F142" s="74"/>
      <c r="G142" s="73" t="s">
        <v>111</v>
      </c>
      <c r="H142" s="59">
        <v>113</v>
      </c>
      <c r="I142" s="61">
        <f>I143</f>
        <v>0</v>
      </c>
      <c r="J142" s="61">
        <f>J143</f>
        <v>0</v>
      </c>
      <c r="K142" s="61">
        <f>K143</f>
        <v>0</v>
      </c>
      <c r="L142" s="61">
        <f>L143</f>
        <v>0</v>
      </c>
    </row>
    <row r="143" spans="1:12" ht="15" hidden="1" customHeight="1">
      <c r="A143" s="76">
        <v>2</v>
      </c>
      <c r="B143" s="71">
        <v>7</v>
      </c>
      <c r="C143" s="76">
        <v>2</v>
      </c>
      <c r="D143" s="71">
        <v>2</v>
      </c>
      <c r="E143" s="72">
        <v>1</v>
      </c>
      <c r="F143" s="74"/>
      <c r="G143" s="73" t="s">
        <v>111</v>
      </c>
      <c r="H143" s="59">
        <v>114</v>
      </c>
      <c r="I143" s="61">
        <f>SUM(I144)</f>
        <v>0</v>
      </c>
      <c r="J143" s="61">
        <f>SUM(J144)</f>
        <v>0</v>
      </c>
      <c r="K143" s="61">
        <f>SUM(K144)</f>
        <v>0</v>
      </c>
      <c r="L143" s="61">
        <f>SUM(L144)</f>
        <v>0</v>
      </c>
    </row>
    <row r="144" spans="1:12" ht="15" hidden="1" customHeight="1">
      <c r="A144" s="76">
        <v>2</v>
      </c>
      <c r="B144" s="71">
        <v>7</v>
      </c>
      <c r="C144" s="76">
        <v>2</v>
      </c>
      <c r="D144" s="71">
        <v>2</v>
      </c>
      <c r="E144" s="72">
        <v>1</v>
      </c>
      <c r="F144" s="74">
        <v>1</v>
      </c>
      <c r="G144" s="73" t="s">
        <v>111</v>
      </c>
      <c r="H144" s="59">
        <v>115</v>
      </c>
      <c r="I144" s="78">
        <v>0</v>
      </c>
      <c r="J144" s="78">
        <v>0</v>
      </c>
      <c r="K144" s="78">
        <v>0</v>
      </c>
      <c r="L144" s="78">
        <v>0</v>
      </c>
    </row>
    <row r="145" spans="1:12" hidden="1">
      <c r="A145" s="76">
        <v>2</v>
      </c>
      <c r="B145" s="71">
        <v>7</v>
      </c>
      <c r="C145" s="76">
        <v>3</v>
      </c>
      <c r="D145" s="71"/>
      <c r="E145" s="72"/>
      <c r="F145" s="74"/>
      <c r="G145" s="73" t="s">
        <v>112</v>
      </c>
      <c r="H145" s="59">
        <v>116</v>
      </c>
      <c r="I145" s="61">
        <f t="shared" ref="I145:L146" si="15">I146</f>
        <v>500</v>
      </c>
      <c r="J145" s="102">
        <f t="shared" si="15"/>
        <v>300</v>
      </c>
      <c r="K145" s="61">
        <f t="shared" si="15"/>
        <v>300</v>
      </c>
      <c r="L145" s="60">
        <f t="shared" si="15"/>
        <v>300</v>
      </c>
    </row>
    <row r="146" spans="1:12" hidden="1">
      <c r="A146" s="84">
        <v>2</v>
      </c>
      <c r="B146" s="93">
        <v>7</v>
      </c>
      <c r="C146" s="118">
        <v>3</v>
      </c>
      <c r="D146" s="93">
        <v>1</v>
      </c>
      <c r="E146" s="94"/>
      <c r="F146" s="95"/>
      <c r="G146" s="96" t="s">
        <v>112</v>
      </c>
      <c r="H146" s="59">
        <v>117</v>
      </c>
      <c r="I146" s="90">
        <f t="shared" si="15"/>
        <v>500</v>
      </c>
      <c r="J146" s="116">
        <f t="shared" si="15"/>
        <v>300</v>
      </c>
      <c r="K146" s="90">
        <f t="shared" si="15"/>
        <v>300</v>
      </c>
      <c r="L146" s="89">
        <f t="shared" si="15"/>
        <v>300</v>
      </c>
    </row>
    <row r="147" spans="1:12" hidden="1">
      <c r="A147" s="76">
        <v>2</v>
      </c>
      <c r="B147" s="71">
        <v>7</v>
      </c>
      <c r="C147" s="76">
        <v>3</v>
      </c>
      <c r="D147" s="71">
        <v>1</v>
      </c>
      <c r="E147" s="72">
        <v>1</v>
      </c>
      <c r="F147" s="74"/>
      <c r="G147" s="73" t="s">
        <v>112</v>
      </c>
      <c r="H147" s="59">
        <v>118</v>
      </c>
      <c r="I147" s="61">
        <f>SUM(I148:I149)</f>
        <v>500</v>
      </c>
      <c r="J147" s="102">
        <f>SUM(J148:J149)</f>
        <v>300</v>
      </c>
      <c r="K147" s="61">
        <f>SUM(K148:K149)</f>
        <v>300</v>
      </c>
      <c r="L147" s="60">
        <f>SUM(L148:L149)</f>
        <v>300</v>
      </c>
    </row>
    <row r="148" spans="1:12">
      <c r="A148" s="92">
        <v>2</v>
      </c>
      <c r="B148" s="66">
        <v>7</v>
      </c>
      <c r="C148" s="92">
        <v>3</v>
      </c>
      <c r="D148" s="66">
        <v>1</v>
      </c>
      <c r="E148" s="64">
        <v>1</v>
      </c>
      <c r="F148" s="67">
        <v>1</v>
      </c>
      <c r="G148" s="65" t="s">
        <v>113</v>
      </c>
      <c r="H148" s="59">
        <v>119</v>
      </c>
      <c r="I148" s="117">
        <v>500</v>
      </c>
      <c r="J148" s="117">
        <v>300</v>
      </c>
      <c r="K148" s="117">
        <v>300</v>
      </c>
      <c r="L148" s="117">
        <v>300</v>
      </c>
    </row>
    <row r="149" spans="1:12" ht="16.5" hidden="1" customHeight="1">
      <c r="A149" s="76">
        <v>2</v>
      </c>
      <c r="B149" s="71">
        <v>7</v>
      </c>
      <c r="C149" s="76">
        <v>3</v>
      </c>
      <c r="D149" s="71">
        <v>1</v>
      </c>
      <c r="E149" s="72">
        <v>1</v>
      </c>
      <c r="F149" s="74">
        <v>2</v>
      </c>
      <c r="G149" s="73" t="s">
        <v>114</v>
      </c>
      <c r="H149" s="59">
        <v>120</v>
      </c>
      <c r="I149" s="78">
        <v>0</v>
      </c>
      <c r="J149" s="79">
        <v>0</v>
      </c>
      <c r="K149" s="79">
        <v>0</v>
      </c>
      <c r="L149" s="79">
        <v>0</v>
      </c>
    </row>
    <row r="150" spans="1:12" ht="15" hidden="1" customHeight="1">
      <c r="A150" s="106">
        <v>2</v>
      </c>
      <c r="B150" s="106">
        <v>8</v>
      </c>
      <c r="C150" s="55"/>
      <c r="D150" s="81"/>
      <c r="E150" s="63"/>
      <c r="F150" s="119"/>
      <c r="G150" s="68" t="s">
        <v>115</v>
      </c>
      <c r="H150" s="59">
        <v>121</v>
      </c>
      <c r="I150" s="83">
        <f>I151</f>
        <v>0</v>
      </c>
      <c r="J150" s="104">
        <f>J151</f>
        <v>0</v>
      </c>
      <c r="K150" s="83">
        <f>K151</f>
        <v>0</v>
      </c>
      <c r="L150" s="82">
        <f>L151</f>
        <v>0</v>
      </c>
    </row>
    <row r="151" spans="1:12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65" t="s">
        <v>115</v>
      </c>
      <c r="H151" s="59">
        <v>122</v>
      </c>
      <c r="I151" s="83">
        <f>I152+I157</f>
        <v>0</v>
      </c>
      <c r="J151" s="104">
        <f>J152+J157</f>
        <v>0</v>
      </c>
      <c r="K151" s="83">
        <f>K152+K157</f>
        <v>0</v>
      </c>
      <c r="L151" s="82">
        <f>L152+L157</f>
        <v>0</v>
      </c>
    </row>
    <row r="152" spans="1:12" ht="13.5" hidden="1" customHeight="1">
      <c r="A152" s="76">
        <v>2</v>
      </c>
      <c r="B152" s="71">
        <v>8</v>
      </c>
      <c r="C152" s="73">
        <v>1</v>
      </c>
      <c r="D152" s="71">
        <v>1</v>
      </c>
      <c r="E152" s="72"/>
      <c r="F152" s="74"/>
      <c r="G152" s="73" t="s">
        <v>116</v>
      </c>
      <c r="H152" s="59">
        <v>123</v>
      </c>
      <c r="I152" s="61">
        <f>I153</f>
        <v>0</v>
      </c>
      <c r="J152" s="102">
        <f>J153</f>
        <v>0</v>
      </c>
      <c r="K152" s="61">
        <f>K153</f>
        <v>0</v>
      </c>
      <c r="L152" s="60">
        <f>L153</f>
        <v>0</v>
      </c>
    </row>
    <row r="153" spans="1:12" ht="13.5" hidden="1" customHeight="1">
      <c r="A153" s="76">
        <v>2</v>
      </c>
      <c r="B153" s="71">
        <v>8</v>
      </c>
      <c r="C153" s="65">
        <v>1</v>
      </c>
      <c r="D153" s="66">
        <v>1</v>
      </c>
      <c r="E153" s="64">
        <v>1</v>
      </c>
      <c r="F153" s="67"/>
      <c r="G153" s="73" t="s">
        <v>116</v>
      </c>
      <c r="H153" s="59">
        <v>124</v>
      </c>
      <c r="I153" s="83">
        <f>SUM(I154:I156)</f>
        <v>0</v>
      </c>
      <c r="J153" s="83">
        <f>SUM(J154:J156)</f>
        <v>0</v>
      </c>
      <c r="K153" s="83">
        <f>SUM(K154:K156)</f>
        <v>0</v>
      </c>
      <c r="L153" s="83">
        <f>SUM(L154:L156)</f>
        <v>0</v>
      </c>
    </row>
    <row r="154" spans="1:12" ht="13.5" hidden="1" customHeight="1">
      <c r="A154" s="71">
        <v>2</v>
      </c>
      <c r="B154" s="66">
        <v>8</v>
      </c>
      <c r="C154" s="73">
        <v>1</v>
      </c>
      <c r="D154" s="71">
        <v>1</v>
      </c>
      <c r="E154" s="72">
        <v>1</v>
      </c>
      <c r="F154" s="74">
        <v>1</v>
      </c>
      <c r="G154" s="73" t="s">
        <v>117</v>
      </c>
      <c r="H154" s="59">
        <v>125</v>
      </c>
      <c r="I154" s="78">
        <v>0</v>
      </c>
      <c r="J154" s="78">
        <v>0</v>
      </c>
      <c r="K154" s="78">
        <v>0</v>
      </c>
      <c r="L154" s="78">
        <v>0</v>
      </c>
    </row>
    <row r="155" spans="1:12" ht="15.75" hidden="1" customHeight="1">
      <c r="A155" s="84">
        <v>2</v>
      </c>
      <c r="B155" s="93">
        <v>8</v>
      </c>
      <c r="C155" s="96">
        <v>1</v>
      </c>
      <c r="D155" s="93">
        <v>1</v>
      </c>
      <c r="E155" s="94">
        <v>1</v>
      </c>
      <c r="F155" s="95">
        <v>2</v>
      </c>
      <c r="G155" s="96" t="s">
        <v>118</v>
      </c>
      <c r="H155" s="59">
        <v>126</v>
      </c>
      <c r="I155" s="120">
        <v>0</v>
      </c>
      <c r="J155" s="120">
        <v>0</v>
      </c>
      <c r="K155" s="120">
        <v>0</v>
      </c>
      <c r="L155" s="120">
        <v>0</v>
      </c>
    </row>
    <row r="156" spans="1:12" hidden="1">
      <c r="A156" s="84">
        <v>2</v>
      </c>
      <c r="B156" s="93">
        <v>8</v>
      </c>
      <c r="C156" s="96">
        <v>1</v>
      </c>
      <c r="D156" s="93">
        <v>1</v>
      </c>
      <c r="E156" s="94">
        <v>1</v>
      </c>
      <c r="F156" s="95">
        <v>3</v>
      </c>
      <c r="G156" s="96" t="s">
        <v>119</v>
      </c>
      <c r="H156" s="59">
        <v>127</v>
      </c>
      <c r="I156" s="120">
        <v>0</v>
      </c>
      <c r="J156" s="121">
        <v>0</v>
      </c>
      <c r="K156" s="120">
        <v>0</v>
      </c>
      <c r="L156" s="97">
        <v>0</v>
      </c>
    </row>
    <row r="157" spans="1:12" ht="15" hidden="1" customHeight="1">
      <c r="A157" s="76">
        <v>2</v>
      </c>
      <c r="B157" s="71">
        <v>8</v>
      </c>
      <c r="C157" s="73">
        <v>1</v>
      </c>
      <c r="D157" s="71">
        <v>2</v>
      </c>
      <c r="E157" s="72"/>
      <c r="F157" s="74"/>
      <c r="G157" s="73" t="s">
        <v>120</v>
      </c>
      <c r="H157" s="59">
        <v>128</v>
      </c>
      <c r="I157" s="61">
        <f t="shared" ref="I157:L158" si="16">I158</f>
        <v>0</v>
      </c>
      <c r="J157" s="102">
        <f t="shared" si="16"/>
        <v>0</v>
      </c>
      <c r="K157" s="61">
        <f t="shared" si="16"/>
        <v>0</v>
      </c>
      <c r="L157" s="60">
        <f t="shared" si="16"/>
        <v>0</v>
      </c>
    </row>
    <row r="158" spans="1:12" hidden="1">
      <c r="A158" s="76">
        <v>2</v>
      </c>
      <c r="B158" s="71">
        <v>8</v>
      </c>
      <c r="C158" s="73">
        <v>1</v>
      </c>
      <c r="D158" s="71">
        <v>2</v>
      </c>
      <c r="E158" s="72">
        <v>1</v>
      </c>
      <c r="F158" s="74"/>
      <c r="G158" s="73" t="s">
        <v>120</v>
      </c>
      <c r="H158" s="59">
        <v>129</v>
      </c>
      <c r="I158" s="61">
        <f t="shared" si="16"/>
        <v>0</v>
      </c>
      <c r="J158" s="102">
        <f t="shared" si="16"/>
        <v>0</v>
      </c>
      <c r="K158" s="61">
        <f t="shared" si="16"/>
        <v>0</v>
      </c>
      <c r="L158" s="60">
        <f t="shared" si="16"/>
        <v>0</v>
      </c>
    </row>
    <row r="159" spans="1:12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88">
        <v>1</v>
      </c>
      <c r="G159" s="73" t="s">
        <v>120</v>
      </c>
      <c r="H159" s="59">
        <v>130</v>
      </c>
      <c r="I159" s="122">
        <v>0</v>
      </c>
      <c r="J159" s="79">
        <v>0</v>
      </c>
      <c r="K159" s="79">
        <v>0</v>
      </c>
      <c r="L159" s="79">
        <v>0</v>
      </c>
    </row>
    <row r="160" spans="1:12" ht="39.75" hidden="1" customHeight="1">
      <c r="A160" s="106">
        <v>2</v>
      </c>
      <c r="B160" s="55">
        <v>9</v>
      </c>
      <c r="C160" s="57"/>
      <c r="D160" s="55"/>
      <c r="E160" s="56"/>
      <c r="F160" s="58"/>
      <c r="G160" s="57" t="s">
        <v>121</v>
      </c>
      <c r="H160" s="59">
        <v>131</v>
      </c>
      <c r="I160" s="61">
        <f>I161+I165</f>
        <v>0</v>
      </c>
      <c r="J160" s="102">
        <f>J161+J165</f>
        <v>0</v>
      </c>
      <c r="K160" s="61">
        <f>K161+K165</f>
        <v>0</v>
      </c>
      <c r="L160" s="60">
        <f>L161+L165</f>
        <v>0</v>
      </c>
    </row>
    <row r="161" spans="1:12" s="87" customFormat="1" ht="39" hidden="1" customHeight="1">
      <c r="A161" s="76">
        <v>2</v>
      </c>
      <c r="B161" s="71">
        <v>9</v>
      </c>
      <c r="C161" s="73">
        <v>1</v>
      </c>
      <c r="D161" s="71"/>
      <c r="E161" s="72"/>
      <c r="F161" s="74"/>
      <c r="G161" s="73" t="s">
        <v>122</v>
      </c>
      <c r="H161" s="59">
        <v>132</v>
      </c>
      <c r="I161" s="61">
        <f t="shared" ref="I161:L163" si="17">I162</f>
        <v>0</v>
      </c>
      <c r="J161" s="102">
        <f t="shared" si="17"/>
        <v>0</v>
      </c>
      <c r="K161" s="61">
        <f t="shared" si="17"/>
        <v>0</v>
      </c>
      <c r="L161" s="60">
        <f t="shared" si="17"/>
        <v>0</v>
      </c>
    </row>
    <row r="162" spans="1:12" ht="42.75" hidden="1" customHeight="1">
      <c r="A162" s="92">
        <v>2</v>
      </c>
      <c r="B162" s="66">
        <v>9</v>
      </c>
      <c r="C162" s="65">
        <v>1</v>
      </c>
      <c r="D162" s="66">
        <v>1</v>
      </c>
      <c r="E162" s="64"/>
      <c r="F162" s="67"/>
      <c r="G162" s="73" t="s">
        <v>123</v>
      </c>
      <c r="H162" s="59">
        <v>133</v>
      </c>
      <c r="I162" s="83">
        <f t="shared" si="17"/>
        <v>0</v>
      </c>
      <c r="J162" s="104">
        <f t="shared" si="17"/>
        <v>0</v>
      </c>
      <c r="K162" s="83">
        <f t="shared" si="17"/>
        <v>0</v>
      </c>
      <c r="L162" s="82">
        <f t="shared" si="17"/>
        <v>0</v>
      </c>
    </row>
    <row r="163" spans="1:12" ht="38.25" hidden="1" customHeight="1">
      <c r="A163" s="76">
        <v>2</v>
      </c>
      <c r="B163" s="71">
        <v>9</v>
      </c>
      <c r="C163" s="76">
        <v>1</v>
      </c>
      <c r="D163" s="71">
        <v>1</v>
      </c>
      <c r="E163" s="72">
        <v>1</v>
      </c>
      <c r="F163" s="74"/>
      <c r="G163" s="73" t="s">
        <v>123</v>
      </c>
      <c r="H163" s="59">
        <v>134</v>
      </c>
      <c r="I163" s="61">
        <f t="shared" si="17"/>
        <v>0</v>
      </c>
      <c r="J163" s="102">
        <f t="shared" si="17"/>
        <v>0</v>
      </c>
      <c r="K163" s="61">
        <f t="shared" si="17"/>
        <v>0</v>
      </c>
      <c r="L163" s="60">
        <f t="shared" si="17"/>
        <v>0</v>
      </c>
    </row>
    <row r="164" spans="1:12" ht="38.25" hidden="1" customHeight="1">
      <c r="A164" s="92">
        <v>2</v>
      </c>
      <c r="B164" s="66">
        <v>9</v>
      </c>
      <c r="C164" s="66">
        <v>1</v>
      </c>
      <c r="D164" s="66">
        <v>1</v>
      </c>
      <c r="E164" s="64">
        <v>1</v>
      </c>
      <c r="F164" s="67">
        <v>1</v>
      </c>
      <c r="G164" s="73" t="s">
        <v>123</v>
      </c>
      <c r="H164" s="59">
        <v>135</v>
      </c>
      <c r="I164" s="117">
        <v>0</v>
      </c>
      <c r="J164" s="117">
        <v>0</v>
      </c>
      <c r="K164" s="117">
        <v>0</v>
      </c>
      <c r="L164" s="117">
        <v>0</v>
      </c>
    </row>
    <row r="165" spans="1:12" ht="41.25" hidden="1" customHeight="1">
      <c r="A165" s="76">
        <v>2</v>
      </c>
      <c r="B165" s="71">
        <v>9</v>
      </c>
      <c r="C165" s="71">
        <v>2</v>
      </c>
      <c r="D165" s="71"/>
      <c r="E165" s="72"/>
      <c r="F165" s="74"/>
      <c r="G165" s="73" t="s">
        <v>124</v>
      </c>
      <c r="H165" s="59">
        <v>136</v>
      </c>
      <c r="I165" s="61">
        <f>SUM(I166+I171)</f>
        <v>0</v>
      </c>
      <c r="J165" s="61">
        <f>SUM(J166+J171)</f>
        <v>0</v>
      </c>
      <c r="K165" s="61">
        <f>SUM(K166+K171)</f>
        <v>0</v>
      </c>
      <c r="L165" s="61">
        <f>SUM(L166+L171)</f>
        <v>0</v>
      </c>
    </row>
    <row r="166" spans="1:12" ht="44.25" hidden="1" customHeight="1">
      <c r="A166" s="76">
        <v>2</v>
      </c>
      <c r="B166" s="71">
        <v>9</v>
      </c>
      <c r="C166" s="71">
        <v>2</v>
      </c>
      <c r="D166" s="66">
        <v>1</v>
      </c>
      <c r="E166" s="64"/>
      <c r="F166" s="67"/>
      <c r="G166" s="65" t="s">
        <v>125</v>
      </c>
      <c r="H166" s="59">
        <v>137</v>
      </c>
      <c r="I166" s="83">
        <f>I167</f>
        <v>0</v>
      </c>
      <c r="J166" s="104">
        <f>J167</f>
        <v>0</v>
      </c>
      <c r="K166" s="83">
        <f>K167</f>
        <v>0</v>
      </c>
      <c r="L166" s="82">
        <f>L167</f>
        <v>0</v>
      </c>
    </row>
    <row r="167" spans="1:12" ht="40.5" hidden="1" customHeight="1">
      <c r="A167" s="92">
        <v>2</v>
      </c>
      <c r="B167" s="66">
        <v>9</v>
      </c>
      <c r="C167" s="66">
        <v>2</v>
      </c>
      <c r="D167" s="71">
        <v>1</v>
      </c>
      <c r="E167" s="72">
        <v>1</v>
      </c>
      <c r="F167" s="74"/>
      <c r="G167" s="65" t="s">
        <v>126</v>
      </c>
      <c r="H167" s="59">
        <v>138</v>
      </c>
      <c r="I167" s="61">
        <f>SUM(I168:I170)</f>
        <v>0</v>
      </c>
      <c r="J167" s="102">
        <f>SUM(J168:J170)</f>
        <v>0</v>
      </c>
      <c r="K167" s="61">
        <f>SUM(K168:K170)</f>
        <v>0</v>
      </c>
      <c r="L167" s="60">
        <f>SUM(L168:L170)</f>
        <v>0</v>
      </c>
    </row>
    <row r="168" spans="1:12" ht="53.25" hidden="1" customHeight="1">
      <c r="A168" s="84">
        <v>2</v>
      </c>
      <c r="B168" s="93">
        <v>9</v>
      </c>
      <c r="C168" s="93">
        <v>2</v>
      </c>
      <c r="D168" s="93">
        <v>1</v>
      </c>
      <c r="E168" s="94">
        <v>1</v>
      </c>
      <c r="F168" s="95">
        <v>1</v>
      </c>
      <c r="G168" s="65" t="s">
        <v>127</v>
      </c>
      <c r="H168" s="59">
        <v>139</v>
      </c>
      <c r="I168" s="120">
        <v>0</v>
      </c>
      <c r="J168" s="77">
        <v>0</v>
      </c>
      <c r="K168" s="77">
        <v>0</v>
      </c>
      <c r="L168" s="77">
        <v>0</v>
      </c>
    </row>
    <row r="169" spans="1:12" ht="51.75" hidden="1" customHeight="1">
      <c r="A169" s="76">
        <v>2</v>
      </c>
      <c r="B169" s="71">
        <v>9</v>
      </c>
      <c r="C169" s="71">
        <v>2</v>
      </c>
      <c r="D169" s="71">
        <v>1</v>
      </c>
      <c r="E169" s="72">
        <v>1</v>
      </c>
      <c r="F169" s="74">
        <v>2</v>
      </c>
      <c r="G169" s="65" t="s">
        <v>128</v>
      </c>
      <c r="H169" s="59">
        <v>140</v>
      </c>
      <c r="I169" s="78">
        <v>0</v>
      </c>
      <c r="J169" s="123">
        <v>0</v>
      </c>
      <c r="K169" s="123">
        <v>0</v>
      </c>
      <c r="L169" s="123">
        <v>0</v>
      </c>
    </row>
    <row r="170" spans="1:12" ht="54.75" hidden="1" customHeight="1">
      <c r="A170" s="76">
        <v>2</v>
      </c>
      <c r="B170" s="71">
        <v>9</v>
      </c>
      <c r="C170" s="71">
        <v>2</v>
      </c>
      <c r="D170" s="71">
        <v>1</v>
      </c>
      <c r="E170" s="72">
        <v>1</v>
      </c>
      <c r="F170" s="74">
        <v>3</v>
      </c>
      <c r="G170" s="65" t="s">
        <v>129</v>
      </c>
      <c r="H170" s="59">
        <v>141</v>
      </c>
      <c r="I170" s="78">
        <v>0</v>
      </c>
      <c r="J170" s="78">
        <v>0</v>
      </c>
      <c r="K170" s="78">
        <v>0</v>
      </c>
      <c r="L170" s="78">
        <v>0</v>
      </c>
    </row>
    <row r="171" spans="1:12" ht="39" hidden="1" customHeight="1">
      <c r="A171" s="124">
        <v>2</v>
      </c>
      <c r="B171" s="124">
        <v>9</v>
      </c>
      <c r="C171" s="124">
        <v>2</v>
      </c>
      <c r="D171" s="124">
        <v>2</v>
      </c>
      <c r="E171" s="124"/>
      <c r="F171" s="124"/>
      <c r="G171" s="73" t="s">
        <v>130</v>
      </c>
      <c r="H171" s="59">
        <v>142</v>
      </c>
      <c r="I171" s="61">
        <f>I172</f>
        <v>0</v>
      </c>
      <c r="J171" s="102">
        <f>J172</f>
        <v>0</v>
      </c>
      <c r="K171" s="61">
        <f>K172</f>
        <v>0</v>
      </c>
      <c r="L171" s="60">
        <f>L172</f>
        <v>0</v>
      </c>
    </row>
    <row r="172" spans="1:12" ht="43.5" hidden="1" customHeight="1">
      <c r="A172" s="76">
        <v>2</v>
      </c>
      <c r="B172" s="71">
        <v>9</v>
      </c>
      <c r="C172" s="71">
        <v>2</v>
      </c>
      <c r="D172" s="71">
        <v>2</v>
      </c>
      <c r="E172" s="72">
        <v>1</v>
      </c>
      <c r="F172" s="74"/>
      <c r="G172" s="65" t="s">
        <v>131</v>
      </c>
      <c r="H172" s="59">
        <v>143</v>
      </c>
      <c r="I172" s="83">
        <f>SUM(I173:I175)</f>
        <v>0</v>
      </c>
      <c r="J172" s="83">
        <f>SUM(J173:J175)</f>
        <v>0</v>
      </c>
      <c r="K172" s="83">
        <f>SUM(K173:K175)</f>
        <v>0</v>
      </c>
      <c r="L172" s="83">
        <f>SUM(L173:L175)</f>
        <v>0</v>
      </c>
    </row>
    <row r="173" spans="1:12" ht="54.75" hidden="1" customHeight="1">
      <c r="A173" s="76">
        <v>2</v>
      </c>
      <c r="B173" s="71">
        <v>9</v>
      </c>
      <c r="C173" s="71">
        <v>2</v>
      </c>
      <c r="D173" s="71">
        <v>2</v>
      </c>
      <c r="E173" s="71">
        <v>1</v>
      </c>
      <c r="F173" s="74">
        <v>1</v>
      </c>
      <c r="G173" s="125" t="s">
        <v>132</v>
      </c>
      <c r="H173" s="59">
        <v>144</v>
      </c>
      <c r="I173" s="78">
        <v>0</v>
      </c>
      <c r="J173" s="77">
        <v>0</v>
      </c>
      <c r="K173" s="77">
        <v>0</v>
      </c>
      <c r="L173" s="77">
        <v>0</v>
      </c>
    </row>
    <row r="174" spans="1:12" ht="54" hidden="1" customHeight="1">
      <c r="A174" s="85">
        <v>2</v>
      </c>
      <c r="B174" s="87">
        <v>9</v>
      </c>
      <c r="C174" s="85">
        <v>2</v>
      </c>
      <c r="D174" s="86">
        <v>2</v>
      </c>
      <c r="E174" s="86">
        <v>1</v>
      </c>
      <c r="F174" s="88">
        <v>2</v>
      </c>
      <c r="G174" s="87" t="s">
        <v>133</v>
      </c>
      <c r="H174" s="59">
        <v>145</v>
      </c>
      <c r="I174" s="77">
        <v>0</v>
      </c>
      <c r="J174" s="79">
        <v>0</v>
      </c>
      <c r="K174" s="79">
        <v>0</v>
      </c>
      <c r="L174" s="79">
        <v>0</v>
      </c>
    </row>
    <row r="175" spans="1:12" ht="54" hidden="1" customHeight="1">
      <c r="A175" s="71">
        <v>2</v>
      </c>
      <c r="B175" s="96">
        <v>9</v>
      </c>
      <c r="C175" s="93">
        <v>2</v>
      </c>
      <c r="D175" s="94">
        <v>2</v>
      </c>
      <c r="E175" s="94">
        <v>1</v>
      </c>
      <c r="F175" s="95">
        <v>3</v>
      </c>
      <c r="G175" s="96" t="s">
        <v>134</v>
      </c>
      <c r="H175" s="59">
        <v>146</v>
      </c>
      <c r="I175" s="123">
        <v>0</v>
      </c>
      <c r="J175" s="123">
        <v>0</v>
      </c>
      <c r="K175" s="123">
        <v>0</v>
      </c>
      <c r="L175" s="123">
        <v>0</v>
      </c>
    </row>
    <row r="176" spans="1:12" ht="76.5" hidden="1" customHeight="1">
      <c r="A176" s="55">
        <v>3</v>
      </c>
      <c r="B176" s="57"/>
      <c r="C176" s="55"/>
      <c r="D176" s="56"/>
      <c r="E176" s="56"/>
      <c r="F176" s="58"/>
      <c r="G176" s="111" t="s">
        <v>135</v>
      </c>
      <c r="H176" s="59">
        <v>147</v>
      </c>
      <c r="I176" s="60">
        <f>SUM(I177+I229+I294)</f>
        <v>0</v>
      </c>
      <c r="J176" s="102">
        <f>SUM(J177+J229+J294)</f>
        <v>0</v>
      </c>
      <c r="K176" s="61">
        <f>SUM(K177+K229+K294)</f>
        <v>0</v>
      </c>
      <c r="L176" s="60">
        <f>SUM(L177+L229+L294)</f>
        <v>0</v>
      </c>
    </row>
    <row r="177" spans="1:12" ht="34.5" hidden="1" customHeight="1">
      <c r="A177" s="106">
        <v>3</v>
      </c>
      <c r="B177" s="55">
        <v>1</v>
      </c>
      <c r="C177" s="81"/>
      <c r="D177" s="63"/>
      <c r="E177" s="63"/>
      <c r="F177" s="119"/>
      <c r="G177" s="101" t="s">
        <v>136</v>
      </c>
      <c r="H177" s="59">
        <v>148</v>
      </c>
      <c r="I177" s="60">
        <f>SUM(I178+I200+I207+I219+I223)</f>
        <v>0</v>
      </c>
      <c r="J177" s="82">
        <f>SUM(J178+J200+J207+J219+J223)</f>
        <v>0</v>
      </c>
      <c r="K177" s="82">
        <f>SUM(K178+K200+K207+K219+K223)</f>
        <v>0</v>
      </c>
      <c r="L177" s="82">
        <f>SUM(L178+L200+L207+L219+L223)</f>
        <v>0</v>
      </c>
    </row>
    <row r="178" spans="1:12" ht="30.75" hidden="1" customHeight="1">
      <c r="A178" s="66">
        <v>3</v>
      </c>
      <c r="B178" s="65">
        <v>1</v>
      </c>
      <c r="C178" s="66">
        <v>1</v>
      </c>
      <c r="D178" s="64"/>
      <c r="E178" s="64"/>
      <c r="F178" s="126"/>
      <c r="G178" s="76" t="s">
        <v>137</v>
      </c>
      <c r="H178" s="59">
        <v>149</v>
      </c>
      <c r="I178" s="82">
        <f>SUM(I179+I182+I187+I192+I197)</f>
        <v>0</v>
      </c>
      <c r="J178" s="102">
        <f>SUM(J179+J182+J187+J192+J197)</f>
        <v>0</v>
      </c>
      <c r="K178" s="61">
        <f>SUM(K179+K182+K187+K192+K197)</f>
        <v>0</v>
      </c>
      <c r="L178" s="60">
        <f>SUM(L179+L182+L187+L192+L197)</f>
        <v>0</v>
      </c>
    </row>
    <row r="179" spans="1:12" ht="12.75" hidden="1" customHeight="1">
      <c r="A179" s="71">
        <v>3</v>
      </c>
      <c r="B179" s="73">
        <v>1</v>
      </c>
      <c r="C179" s="71">
        <v>1</v>
      </c>
      <c r="D179" s="72">
        <v>1</v>
      </c>
      <c r="E179" s="72"/>
      <c r="F179" s="127"/>
      <c r="G179" s="76" t="s">
        <v>138</v>
      </c>
      <c r="H179" s="59">
        <v>150</v>
      </c>
      <c r="I179" s="60">
        <f t="shared" ref="I179:L180" si="18">I180</f>
        <v>0</v>
      </c>
      <c r="J179" s="104">
        <f t="shared" si="18"/>
        <v>0</v>
      </c>
      <c r="K179" s="83">
        <f t="shared" si="18"/>
        <v>0</v>
      </c>
      <c r="L179" s="82">
        <f t="shared" si="18"/>
        <v>0</v>
      </c>
    </row>
    <row r="180" spans="1:12" ht="13.5" hidden="1" customHeight="1">
      <c r="A180" s="71">
        <v>3</v>
      </c>
      <c r="B180" s="73">
        <v>1</v>
      </c>
      <c r="C180" s="71">
        <v>1</v>
      </c>
      <c r="D180" s="72">
        <v>1</v>
      </c>
      <c r="E180" s="72">
        <v>1</v>
      </c>
      <c r="F180" s="107"/>
      <c r="G180" s="76" t="s">
        <v>139</v>
      </c>
      <c r="H180" s="59">
        <v>151</v>
      </c>
      <c r="I180" s="82">
        <f t="shared" si="18"/>
        <v>0</v>
      </c>
      <c r="J180" s="60">
        <f t="shared" si="18"/>
        <v>0</v>
      </c>
      <c r="K180" s="60">
        <f t="shared" si="18"/>
        <v>0</v>
      </c>
      <c r="L180" s="60">
        <f t="shared" si="18"/>
        <v>0</v>
      </c>
    </row>
    <row r="181" spans="1:12" ht="13.5" hidden="1" customHeight="1">
      <c r="A181" s="71">
        <v>3</v>
      </c>
      <c r="B181" s="73">
        <v>1</v>
      </c>
      <c r="C181" s="71">
        <v>1</v>
      </c>
      <c r="D181" s="72">
        <v>1</v>
      </c>
      <c r="E181" s="72">
        <v>1</v>
      </c>
      <c r="F181" s="107">
        <v>1</v>
      </c>
      <c r="G181" s="76" t="s">
        <v>139</v>
      </c>
      <c r="H181" s="59">
        <v>152</v>
      </c>
      <c r="I181" s="79">
        <v>0</v>
      </c>
      <c r="J181" s="79">
        <v>0</v>
      </c>
      <c r="K181" s="79">
        <v>0</v>
      </c>
      <c r="L181" s="79">
        <v>0</v>
      </c>
    </row>
    <row r="182" spans="1:12" ht="14.25" hidden="1" customHeight="1">
      <c r="A182" s="66">
        <v>3</v>
      </c>
      <c r="B182" s="64">
        <v>1</v>
      </c>
      <c r="C182" s="64">
        <v>1</v>
      </c>
      <c r="D182" s="64">
        <v>2</v>
      </c>
      <c r="E182" s="64"/>
      <c r="F182" s="67"/>
      <c r="G182" s="65" t="s">
        <v>140</v>
      </c>
      <c r="H182" s="59">
        <v>153</v>
      </c>
      <c r="I182" s="82">
        <f>I183</f>
        <v>0</v>
      </c>
      <c r="J182" s="104">
        <f>J183</f>
        <v>0</v>
      </c>
      <c r="K182" s="83">
        <f>K183</f>
        <v>0</v>
      </c>
      <c r="L182" s="82">
        <f>L183</f>
        <v>0</v>
      </c>
    </row>
    <row r="183" spans="1:12" ht="13.5" hidden="1" customHeight="1">
      <c r="A183" s="71">
        <v>3</v>
      </c>
      <c r="B183" s="72">
        <v>1</v>
      </c>
      <c r="C183" s="72">
        <v>1</v>
      </c>
      <c r="D183" s="72">
        <v>2</v>
      </c>
      <c r="E183" s="72">
        <v>1</v>
      </c>
      <c r="F183" s="74"/>
      <c r="G183" s="65" t="s">
        <v>140</v>
      </c>
      <c r="H183" s="59">
        <v>154</v>
      </c>
      <c r="I183" s="60">
        <f>SUM(I184:I186)</f>
        <v>0</v>
      </c>
      <c r="J183" s="102">
        <f>SUM(J184:J186)</f>
        <v>0</v>
      </c>
      <c r="K183" s="61">
        <f>SUM(K184:K186)</f>
        <v>0</v>
      </c>
      <c r="L183" s="60">
        <f>SUM(L184:L186)</f>
        <v>0</v>
      </c>
    </row>
    <row r="184" spans="1:12" ht="14.25" hidden="1" customHeight="1">
      <c r="A184" s="66">
        <v>3</v>
      </c>
      <c r="B184" s="64">
        <v>1</v>
      </c>
      <c r="C184" s="64">
        <v>1</v>
      </c>
      <c r="D184" s="64">
        <v>2</v>
      </c>
      <c r="E184" s="64">
        <v>1</v>
      </c>
      <c r="F184" s="67">
        <v>1</v>
      </c>
      <c r="G184" s="65" t="s">
        <v>141</v>
      </c>
      <c r="H184" s="59">
        <v>155</v>
      </c>
      <c r="I184" s="77">
        <v>0</v>
      </c>
      <c r="J184" s="77">
        <v>0</v>
      </c>
      <c r="K184" s="77">
        <v>0</v>
      </c>
      <c r="L184" s="123">
        <v>0</v>
      </c>
    </row>
    <row r="185" spans="1:12" ht="14.25" hidden="1" customHeight="1">
      <c r="A185" s="71">
        <v>3</v>
      </c>
      <c r="B185" s="72">
        <v>1</v>
      </c>
      <c r="C185" s="72">
        <v>1</v>
      </c>
      <c r="D185" s="72">
        <v>2</v>
      </c>
      <c r="E185" s="72">
        <v>1</v>
      </c>
      <c r="F185" s="74">
        <v>2</v>
      </c>
      <c r="G185" s="73" t="s">
        <v>142</v>
      </c>
      <c r="H185" s="59">
        <v>156</v>
      </c>
      <c r="I185" s="79">
        <v>0</v>
      </c>
      <c r="J185" s="79">
        <v>0</v>
      </c>
      <c r="K185" s="79">
        <v>0</v>
      </c>
      <c r="L185" s="79">
        <v>0</v>
      </c>
    </row>
    <row r="186" spans="1:12" ht="26.25" hidden="1" customHeight="1">
      <c r="A186" s="66">
        <v>3</v>
      </c>
      <c r="B186" s="64">
        <v>1</v>
      </c>
      <c r="C186" s="64">
        <v>1</v>
      </c>
      <c r="D186" s="64">
        <v>2</v>
      </c>
      <c r="E186" s="64">
        <v>1</v>
      </c>
      <c r="F186" s="67">
        <v>3</v>
      </c>
      <c r="G186" s="65" t="s">
        <v>143</v>
      </c>
      <c r="H186" s="59">
        <v>157</v>
      </c>
      <c r="I186" s="77">
        <v>0</v>
      </c>
      <c r="J186" s="77">
        <v>0</v>
      </c>
      <c r="K186" s="77">
        <v>0</v>
      </c>
      <c r="L186" s="123">
        <v>0</v>
      </c>
    </row>
    <row r="187" spans="1:12" ht="14.25" hidden="1" customHeight="1">
      <c r="A187" s="71">
        <v>3</v>
      </c>
      <c r="B187" s="72">
        <v>1</v>
      </c>
      <c r="C187" s="72">
        <v>1</v>
      </c>
      <c r="D187" s="72">
        <v>3</v>
      </c>
      <c r="E187" s="72"/>
      <c r="F187" s="74"/>
      <c r="G187" s="73" t="s">
        <v>144</v>
      </c>
      <c r="H187" s="59">
        <v>158</v>
      </c>
      <c r="I187" s="60">
        <f>I188</f>
        <v>0</v>
      </c>
      <c r="J187" s="102">
        <f>J188</f>
        <v>0</v>
      </c>
      <c r="K187" s="61">
        <f>K188</f>
        <v>0</v>
      </c>
      <c r="L187" s="60">
        <f>L188</f>
        <v>0</v>
      </c>
    </row>
    <row r="188" spans="1:12" ht="14.25" hidden="1" customHeight="1">
      <c r="A188" s="71">
        <v>3</v>
      </c>
      <c r="B188" s="72">
        <v>1</v>
      </c>
      <c r="C188" s="72">
        <v>1</v>
      </c>
      <c r="D188" s="72">
        <v>3</v>
      </c>
      <c r="E188" s="72">
        <v>1</v>
      </c>
      <c r="F188" s="74"/>
      <c r="G188" s="73" t="s">
        <v>144</v>
      </c>
      <c r="H188" s="59">
        <v>159</v>
      </c>
      <c r="I188" s="60">
        <f>SUM(I189:I191)</f>
        <v>0</v>
      </c>
      <c r="J188" s="60">
        <f>SUM(J189:J191)</f>
        <v>0</v>
      </c>
      <c r="K188" s="60">
        <f>SUM(K189:K191)</f>
        <v>0</v>
      </c>
      <c r="L188" s="60">
        <f>SUM(L189:L191)</f>
        <v>0</v>
      </c>
    </row>
    <row r="189" spans="1:12" ht="13.5" hidden="1" customHeight="1">
      <c r="A189" s="71">
        <v>3</v>
      </c>
      <c r="B189" s="72">
        <v>1</v>
      </c>
      <c r="C189" s="72">
        <v>1</v>
      </c>
      <c r="D189" s="72">
        <v>3</v>
      </c>
      <c r="E189" s="72">
        <v>1</v>
      </c>
      <c r="F189" s="74">
        <v>1</v>
      </c>
      <c r="G189" s="73" t="s">
        <v>145</v>
      </c>
      <c r="H189" s="59">
        <v>160</v>
      </c>
      <c r="I189" s="79">
        <v>0</v>
      </c>
      <c r="J189" s="79">
        <v>0</v>
      </c>
      <c r="K189" s="79">
        <v>0</v>
      </c>
      <c r="L189" s="123">
        <v>0</v>
      </c>
    </row>
    <row r="190" spans="1:12" ht="15.75" hidden="1" customHeight="1">
      <c r="A190" s="71">
        <v>3</v>
      </c>
      <c r="B190" s="72">
        <v>1</v>
      </c>
      <c r="C190" s="72">
        <v>1</v>
      </c>
      <c r="D190" s="72">
        <v>3</v>
      </c>
      <c r="E190" s="72">
        <v>1</v>
      </c>
      <c r="F190" s="74">
        <v>2</v>
      </c>
      <c r="G190" s="73" t="s">
        <v>146</v>
      </c>
      <c r="H190" s="59">
        <v>161</v>
      </c>
      <c r="I190" s="77">
        <v>0</v>
      </c>
      <c r="J190" s="79">
        <v>0</v>
      </c>
      <c r="K190" s="79">
        <v>0</v>
      </c>
      <c r="L190" s="79">
        <v>0</v>
      </c>
    </row>
    <row r="191" spans="1:12" ht="15.75" hidden="1" customHeight="1">
      <c r="A191" s="71">
        <v>3</v>
      </c>
      <c r="B191" s="72">
        <v>1</v>
      </c>
      <c r="C191" s="72">
        <v>1</v>
      </c>
      <c r="D191" s="72">
        <v>3</v>
      </c>
      <c r="E191" s="72">
        <v>1</v>
      </c>
      <c r="F191" s="74">
        <v>3</v>
      </c>
      <c r="G191" s="76" t="s">
        <v>147</v>
      </c>
      <c r="H191" s="59">
        <v>162</v>
      </c>
      <c r="I191" s="77">
        <v>0</v>
      </c>
      <c r="J191" s="79">
        <v>0</v>
      </c>
      <c r="K191" s="79">
        <v>0</v>
      </c>
      <c r="L191" s="79">
        <v>0</v>
      </c>
    </row>
    <row r="192" spans="1:12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87" t="s">
        <v>148</v>
      </c>
      <c r="H192" s="59">
        <v>163</v>
      </c>
      <c r="I192" s="60">
        <f>I193</f>
        <v>0</v>
      </c>
      <c r="J192" s="105">
        <f>J193</f>
        <v>0</v>
      </c>
      <c r="K192" s="69">
        <f>K193</f>
        <v>0</v>
      </c>
      <c r="L192" s="70">
        <f>L193</f>
        <v>0</v>
      </c>
    </row>
    <row r="193" spans="1:12" ht="13.5" hidden="1" customHeight="1">
      <c r="A193" s="71">
        <v>3</v>
      </c>
      <c r="B193" s="72">
        <v>1</v>
      </c>
      <c r="C193" s="72">
        <v>1</v>
      </c>
      <c r="D193" s="72">
        <v>4</v>
      </c>
      <c r="E193" s="72">
        <v>1</v>
      </c>
      <c r="F193" s="74"/>
      <c r="G193" s="87" t="s">
        <v>148</v>
      </c>
      <c r="H193" s="59">
        <v>164</v>
      </c>
      <c r="I193" s="82">
        <f>SUM(I194:I196)</f>
        <v>0</v>
      </c>
      <c r="J193" s="102">
        <f>SUM(J194:J196)</f>
        <v>0</v>
      </c>
      <c r="K193" s="61">
        <f>SUM(K194:K196)</f>
        <v>0</v>
      </c>
      <c r="L193" s="60">
        <f>SUM(L194:L196)</f>
        <v>0</v>
      </c>
    </row>
    <row r="194" spans="1:12" ht="17.25" hidden="1" customHeight="1">
      <c r="A194" s="71">
        <v>3</v>
      </c>
      <c r="B194" s="72">
        <v>1</v>
      </c>
      <c r="C194" s="72">
        <v>1</v>
      </c>
      <c r="D194" s="72">
        <v>4</v>
      </c>
      <c r="E194" s="72">
        <v>1</v>
      </c>
      <c r="F194" s="74">
        <v>1</v>
      </c>
      <c r="G194" s="73" t="s">
        <v>149</v>
      </c>
      <c r="H194" s="59">
        <v>165</v>
      </c>
      <c r="I194" s="79">
        <v>0</v>
      </c>
      <c r="J194" s="79">
        <v>0</v>
      </c>
      <c r="K194" s="79">
        <v>0</v>
      </c>
      <c r="L194" s="123">
        <v>0</v>
      </c>
    </row>
    <row r="195" spans="1:12" ht="25.5" hidden="1" customHeight="1">
      <c r="A195" s="66">
        <v>3</v>
      </c>
      <c r="B195" s="64">
        <v>1</v>
      </c>
      <c r="C195" s="64">
        <v>1</v>
      </c>
      <c r="D195" s="64">
        <v>4</v>
      </c>
      <c r="E195" s="64">
        <v>1</v>
      </c>
      <c r="F195" s="67">
        <v>2</v>
      </c>
      <c r="G195" s="65" t="s">
        <v>150</v>
      </c>
      <c r="H195" s="59">
        <v>166</v>
      </c>
      <c r="I195" s="77">
        <v>0</v>
      </c>
      <c r="J195" s="77">
        <v>0</v>
      </c>
      <c r="K195" s="77">
        <v>0</v>
      </c>
      <c r="L195" s="79">
        <v>0</v>
      </c>
    </row>
    <row r="196" spans="1:12" ht="14.25" hidden="1" customHeight="1">
      <c r="A196" s="71">
        <v>3</v>
      </c>
      <c r="B196" s="72">
        <v>1</v>
      </c>
      <c r="C196" s="72">
        <v>1</v>
      </c>
      <c r="D196" s="72">
        <v>4</v>
      </c>
      <c r="E196" s="72">
        <v>1</v>
      </c>
      <c r="F196" s="74">
        <v>3</v>
      </c>
      <c r="G196" s="73" t="s">
        <v>151</v>
      </c>
      <c r="H196" s="59">
        <v>167</v>
      </c>
      <c r="I196" s="77">
        <v>0</v>
      </c>
      <c r="J196" s="77">
        <v>0</v>
      </c>
      <c r="K196" s="77">
        <v>0</v>
      </c>
      <c r="L196" s="79">
        <v>0</v>
      </c>
    </row>
    <row r="197" spans="1:12" ht="25.5" hidden="1" customHeight="1">
      <c r="A197" s="71">
        <v>3</v>
      </c>
      <c r="B197" s="72">
        <v>1</v>
      </c>
      <c r="C197" s="72">
        <v>1</v>
      </c>
      <c r="D197" s="72">
        <v>5</v>
      </c>
      <c r="E197" s="72"/>
      <c r="F197" s="74"/>
      <c r="G197" s="73" t="s">
        <v>152</v>
      </c>
      <c r="H197" s="59">
        <v>168</v>
      </c>
      <c r="I197" s="60">
        <f t="shared" ref="I197:L198" si="19">I198</f>
        <v>0</v>
      </c>
      <c r="J197" s="102">
        <f t="shared" si="19"/>
        <v>0</v>
      </c>
      <c r="K197" s="61">
        <f t="shared" si="19"/>
        <v>0</v>
      </c>
      <c r="L197" s="60">
        <f t="shared" si="19"/>
        <v>0</v>
      </c>
    </row>
    <row r="198" spans="1:12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3" t="s">
        <v>152</v>
      </c>
      <c r="H198" s="59">
        <v>169</v>
      </c>
      <c r="I198" s="61">
        <f t="shared" si="19"/>
        <v>0</v>
      </c>
      <c r="J198" s="61">
        <f t="shared" si="19"/>
        <v>0</v>
      </c>
      <c r="K198" s="61">
        <f t="shared" si="19"/>
        <v>0</v>
      </c>
      <c r="L198" s="61">
        <f t="shared" si="19"/>
        <v>0</v>
      </c>
    </row>
    <row r="199" spans="1:12" ht="27" hidden="1" customHeight="1">
      <c r="A199" s="71">
        <v>3</v>
      </c>
      <c r="B199" s="72">
        <v>1</v>
      </c>
      <c r="C199" s="72">
        <v>1</v>
      </c>
      <c r="D199" s="72">
        <v>5</v>
      </c>
      <c r="E199" s="72">
        <v>1</v>
      </c>
      <c r="F199" s="74">
        <v>1</v>
      </c>
      <c r="G199" s="73" t="s">
        <v>152</v>
      </c>
      <c r="H199" s="59">
        <v>170</v>
      </c>
      <c r="I199" s="77">
        <v>0</v>
      </c>
      <c r="J199" s="79">
        <v>0</v>
      </c>
      <c r="K199" s="79">
        <v>0</v>
      </c>
      <c r="L199" s="79">
        <v>0</v>
      </c>
    </row>
    <row r="200" spans="1:12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87" t="s">
        <v>153</v>
      </c>
      <c r="H200" s="59">
        <v>171</v>
      </c>
      <c r="I200" s="60">
        <f t="shared" ref="I200:L201" si="20">I201</f>
        <v>0</v>
      </c>
      <c r="J200" s="105">
        <f t="shared" si="20"/>
        <v>0</v>
      </c>
      <c r="K200" s="69">
        <f t="shared" si="20"/>
        <v>0</v>
      </c>
      <c r="L200" s="70">
        <f t="shared" si="20"/>
        <v>0</v>
      </c>
    </row>
    <row r="201" spans="1:12" ht="25.5" hidden="1" customHeight="1">
      <c r="A201" s="71">
        <v>3</v>
      </c>
      <c r="B201" s="72">
        <v>1</v>
      </c>
      <c r="C201" s="72">
        <v>2</v>
      </c>
      <c r="D201" s="72">
        <v>1</v>
      </c>
      <c r="E201" s="72"/>
      <c r="F201" s="74"/>
      <c r="G201" s="87" t="s">
        <v>153</v>
      </c>
      <c r="H201" s="59">
        <v>172</v>
      </c>
      <c r="I201" s="82">
        <f t="shared" si="20"/>
        <v>0</v>
      </c>
      <c r="J201" s="102">
        <f t="shared" si="20"/>
        <v>0</v>
      </c>
      <c r="K201" s="61">
        <f t="shared" si="20"/>
        <v>0</v>
      </c>
      <c r="L201" s="60">
        <f t="shared" si="20"/>
        <v>0</v>
      </c>
    </row>
    <row r="202" spans="1:12" ht="26.25" hidden="1" customHeight="1">
      <c r="A202" s="66">
        <v>3</v>
      </c>
      <c r="B202" s="64">
        <v>1</v>
      </c>
      <c r="C202" s="64">
        <v>2</v>
      </c>
      <c r="D202" s="64">
        <v>1</v>
      </c>
      <c r="E202" s="64">
        <v>1</v>
      </c>
      <c r="F202" s="67"/>
      <c r="G202" s="87" t="s">
        <v>153</v>
      </c>
      <c r="H202" s="59">
        <v>173</v>
      </c>
      <c r="I202" s="60">
        <f>SUM(I203:I206)</f>
        <v>0</v>
      </c>
      <c r="J202" s="104">
        <f>SUM(J203:J206)</f>
        <v>0</v>
      </c>
      <c r="K202" s="83">
        <f>SUM(K203:K206)</f>
        <v>0</v>
      </c>
      <c r="L202" s="82">
        <f>SUM(L203:L206)</f>
        <v>0</v>
      </c>
    </row>
    <row r="203" spans="1:12" ht="41.25" hidden="1" customHeight="1">
      <c r="A203" s="71">
        <v>3</v>
      </c>
      <c r="B203" s="72">
        <v>1</v>
      </c>
      <c r="C203" s="72">
        <v>2</v>
      </c>
      <c r="D203" s="72">
        <v>1</v>
      </c>
      <c r="E203" s="72">
        <v>1</v>
      </c>
      <c r="F203" s="74">
        <v>2</v>
      </c>
      <c r="G203" s="73" t="s">
        <v>154</v>
      </c>
      <c r="H203" s="59">
        <v>174</v>
      </c>
      <c r="I203" s="79">
        <v>0</v>
      </c>
      <c r="J203" s="79">
        <v>0</v>
      </c>
      <c r="K203" s="79">
        <v>0</v>
      </c>
      <c r="L203" s="79">
        <v>0</v>
      </c>
    </row>
    <row r="204" spans="1:12" ht="14.25" hidden="1" customHeight="1">
      <c r="A204" s="71">
        <v>3</v>
      </c>
      <c r="B204" s="72">
        <v>1</v>
      </c>
      <c r="C204" s="72">
        <v>2</v>
      </c>
      <c r="D204" s="71">
        <v>1</v>
      </c>
      <c r="E204" s="72">
        <v>1</v>
      </c>
      <c r="F204" s="74">
        <v>3</v>
      </c>
      <c r="G204" s="73" t="s">
        <v>155</v>
      </c>
      <c r="H204" s="59">
        <v>175</v>
      </c>
      <c r="I204" s="79">
        <v>0</v>
      </c>
      <c r="J204" s="79">
        <v>0</v>
      </c>
      <c r="K204" s="79">
        <v>0</v>
      </c>
      <c r="L204" s="79">
        <v>0</v>
      </c>
    </row>
    <row r="205" spans="1:12" ht="18.75" hidden="1" customHeight="1">
      <c r="A205" s="71">
        <v>3</v>
      </c>
      <c r="B205" s="72">
        <v>1</v>
      </c>
      <c r="C205" s="72">
        <v>2</v>
      </c>
      <c r="D205" s="71">
        <v>1</v>
      </c>
      <c r="E205" s="72">
        <v>1</v>
      </c>
      <c r="F205" s="74">
        <v>4</v>
      </c>
      <c r="G205" s="73" t="s">
        <v>156</v>
      </c>
      <c r="H205" s="59">
        <v>176</v>
      </c>
      <c r="I205" s="79">
        <v>0</v>
      </c>
      <c r="J205" s="79">
        <v>0</v>
      </c>
      <c r="K205" s="79">
        <v>0</v>
      </c>
      <c r="L205" s="79">
        <v>0</v>
      </c>
    </row>
    <row r="206" spans="1:12" ht="17.25" hidden="1" customHeight="1">
      <c r="A206" s="85">
        <v>3</v>
      </c>
      <c r="B206" s="94">
        <v>1</v>
      </c>
      <c r="C206" s="94">
        <v>2</v>
      </c>
      <c r="D206" s="93">
        <v>1</v>
      </c>
      <c r="E206" s="94">
        <v>1</v>
      </c>
      <c r="F206" s="95">
        <v>5</v>
      </c>
      <c r="G206" s="96" t="s">
        <v>157</v>
      </c>
      <c r="H206" s="59">
        <v>177</v>
      </c>
      <c r="I206" s="79">
        <v>0</v>
      </c>
      <c r="J206" s="79">
        <v>0</v>
      </c>
      <c r="K206" s="79">
        <v>0</v>
      </c>
      <c r="L206" s="123">
        <v>0</v>
      </c>
    </row>
    <row r="207" spans="1:12" ht="15" hidden="1" customHeight="1">
      <c r="A207" s="71">
        <v>3</v>
      </c>
      <c r="B207" s="72">
        <v>1</v>
      </c>
      <c r="C207" s="72">
        <v>3</v>
      </c>
      <c r="D207" s="71"/>
      <c r="E207" s="72"/>
      <c r="F207" s="74"/>
      <c r="G207" s="73" t="s">
        <v>158</v>
      </c>
      <c r="H207" s="59">
        <v>178</v>
      </c>
      <c r="I207" s="60">
        <f>SUM(I208+I211)</f>
        <v>0</v>
      </c>
      <c r="J207" s="102">
        <f>SUM(J208+J211)</f>
        <v>0</v>
      </c>
      <c r="K207" s="61">
        <f>SUM(K208+K211)</f>
        <v>0</v>
      </c>
      <c r="L207" s="60">
        <f>SUM(L208+L211)</f>
        <v>0</v>
      </c>
    </row>
    <row r="208" spans="1:12" ht="27.75" hidden="1" customHeight="1">
      <c r="A208" s="66">
        <v>3</v>
      </c>
      <c r="B208" s="64">
        <v>1</v>
      </c>
      <c r="C208" s="64">
        <v>3</v>
      </c>
      <c r="D208" s="66">
        <v>1</v>
      </c>
      <c r="E208" s="71"/>
      <c r="F208" s="67"/>
      <c r="G208" s="65" t="s">
        <v>159</v>
      </c>
      <c r="H208" s="59">
        <v>179</v>
      </c>
      <c r="I208" s="82">
        <f t="shared" ref="I208:L209" si="21">I209</f>
        <v>0</v>
      </c>
      <c r="J208" s="104">
        <f t="shared" si="21"/>
        <v>0</v>
      </c>
      <c r="K208" s="83">
        <f t="shared" si="21"/>
        <v>0</v>
      </c>
      <c r="L208" s="82">
        <f t="shared" si="21"/>
        <v>0</v>
      </c>
    </row>
    <row r="209" spans="1:16" ht="30.75" hidden="1" customHeight="1">
      <c r="A209" s="71">
        <v>3</v>
      </c>
      <c r="B209" s="72">
        <v>1</v>
      </c>
      <c r="C209" s="72">
        <v>3</v>
      </c>
      <c r="D209" s="71">
        <v>1</v>
      </c>
      <c r="E209" s="71">
        <v>1</v>
      </c>
      <c r="F209" s="74"/>
      <c r="G209" s="65" t="s">
        <v>159</v>
      </c>
      <c r="H209" s="59">
        <v>180</v>
      </c>
      <c r="I209" s="60">
        <f t="shared" si="21"/>
        <v>0</v>
      </c>
      <c r="J209" s="102">
        <f t="shared" si="21"/>
        <v>0</v>
      </c>
      <c r="K209" s="61">
        <f t="shared" si="21"/>
        <v>0</v>
      </c>
      <c r="L209" s="60">
        <f t="shared" si="21"/>
        <v>0</v>
      </c>
    </row>
    <row r="210" spans="1:16" ht="27.75" hidden="1" customHeight="1">
      <c r="A210" s="71">
        <v>3</v>
      </c>
      <c r="B210" s="73">
        <v>1</v>
      </c>
      <c r="C210" s="71">
        <v>3</v>
      </c>
      <c r="D210" s="72">
        <v>1</v>
      </c>
      <c r="E210" s="72">
        <v>1</v>
      </c>
      <c r="F210" s="74">
        <v>1</v>
      </c>
      <c r="G210" s="65" t="s">
        <v>159</v>
      </c>
      <c r="H210" s="59">
        <v>181</v>
      </c>
      <c r="I210" s="123">
        <v>0</v>
      </c>
      <c r="J210" s="123">
        <v>0</v>
      </c>
      <c r="K210" s="123">
        <v>0</v>
      </c>
      <c r="L210" s="123">
        <v>0</v>
      </c>
    </row>
    <row r="211" spans="1:16" ht="15" hidden="1" customHeight="1">
      <c r="A211" s="71">
        <v>3</v>
      </c>
      <c r="B211" s="73">
        <v>1</v>
      </c>
      <c r="C211" s="71">
        <v>3</v>
      </c>
      <c r="D211" s="72">
        <v>2</v>
      </c>
      <c r="E211" s="72"/>
      <c r="F211" s="74"/>
      <c r="G211" s="73" t="s">
        <v>160</v>
      </c>
      <c r="H211" s="59">
        <v>182</v>
      </c>
      <c r="I211" s="60">
        <f>I212</f>
        <v>0</v>
      </c>
      <c r="J211" s="102">
        <f>J212</f>
        <v>0</v>
      </c>
      <c r="K211" s="61">
        <f>K212</f>
        <v>0</v>
      </c>
      <c r="L211" s="60">
        <f>L212</f>
        <v>0</v>
      </c>
    </row>
    <row r="212" spans="1:16" ht="15.75" hidden="1" customHeight="1">
      <c r="A212" s="66">
        <v>3</v>
      </c>
      <c r="B212" s="65">
        <v>1</v>
      </c>
      <c r="C212" s="66">
        <v>3</v>
      </c>
      <c r="D212" s="64">
        <v>2</v>
      </c>
      <c r="E212" s="64">
        <v>1</v>
      </c>
      <c r="F212" s="67"/>
      <c r="G212" s="73" t="s">
        <v>160</v>
      </c>
      <c r="H212" s="59">
        <v>183</v>
      </c>
      <c r="I212" s="60">
        <f>SUM(I213:I218)</f>
        <v>0</v>
      </c>
      <c r="J212" s="60">
        <f>SUM(J213:J218)</f>
        <v>0</v>
      </c>
      <c r="K212" s="60">
        <f>SUM(K213:K218)</f>
        <v>0</v>
      </c>
      <c r="L212" s="60">
        <f>SUM(L213:L218)</f>
        <v>0</v>
      </c>
      <c r="M212" s="128"/>
      <c r="N212" s="128"/>
      <c r="O212" s="128"/>
      <c r="P212" s="128"/>
    </row>
    <row r="213" spans="1:16" ht="15" hidden="1" customHeight="1">
      <c r="A213" s="71">
        <v>3</v>
      </c>
      <c r="B213" s="73">
        <v>1</v>
      </c>
      <c r="C213" s="71">
        <v>3</v>
      </c>
      <c r="D213" s="72">
        <v>2</v>
      </c>
      <c r="E213" s="72">
        <v>1</v>
      </c>
      <c r="F213" s="74">
        <v>1</v>
      </c>
      <c r="G213" s="73" t="s">
        <v>161</v>
      </c>
      <c r="H213" s="59">
        <v>184</v>
      </c>
      <c r="I213" s="79">
        <v>0</v>
      </c>
      <c r="J213" s="79">
        <v>0</v>
      </c>
      <c r="K213" s="79">
        <v>0</v>
      </c>
      <c r="L213" s="123">
        <v>0</v>
      </c>
    </row>
    <row r="214" spans="1:16" ht="26.25" hidden="1" customHeight="1">
      <c r="A214" s="71">
        <v>3</v>
      </c>
      <c r="B214" s="73">
        <v>1</v>
      </c>
      <c r="C214" s="71">
        <v>3</v>
      </c>
      <c r="D214" s="72">
        <v>2</v>
      </c>
      <c r="E214" s="72">
        <v>1</v>
      </c>
      <c r="F214" s="74">
        <v>2</v>
      </c>
      <c r="G214" s="73" t="s">
        <v>162</v>
      </c>
      <c r="H214" s="59">
        <v>185</v>
      </c>
      <c r="I214" s="79">
        <v>0</v>
      </c>
      <c r="J214" s="79">
        <v>0</v>
      </c>
      <c r="K214" s="79">
        <v>0</v>
      </c>
      <c r="L214" s="79">
        <v>0</v>
      </c>
    </row>
    <row r="215" spans="1:16" ht="16.5" hidden="1" customHeight="1">
      <c r="A215" s="71">
        <v>3</v>
      </c>
      <c r="B215" s="73">
        <v>1</v>
      </c>
      <c r="C215" s="71">
        <v>3</v>
      </c>
      <c r="D215" s="72">
        <v>2</v>
      </c>
      <c r="E215" s="72">
        <v>1</v>
      </c>
      <c r="F215" s="74">
        <v>3</v>
      </c>
      <c r="G215" s="73" t="s">
        <v>163</v>
      </c>
      <c r="H215" s="59">
        <v>186</v>
      </c>
      <c r="I215" s="79">
        <v>0</v>
      </c>
      <c r="J215" s="79">
        <v>0</v>
      </c>
      <c r="K215" s="79">
        <v>0</v>
      </c>
      <c r="L215" s="79">
        <v>0</v>
      </c>
    </row>
    <row r="216" spans="1:16" ht="27.75" hidden="1" customHeight="1">
      <c r="A216" s="71">
        <v>3</v>
      </c>
      <c r="B216" s="73">
        <v>1</v>
      </c>
      <c r="C216" s="71">
        <v>3</v>
      </c>
      <c r="D216" s="72">
        <v>2</v>
      </c>
      <c r="E216" s="72">
        <v>1</v>
      </c>
      <c r="F216" s="74">
        <v>4</v>
      </c>
      <c r="G216" s="73" t="s">
        <v>164</v>
      </c>
      <c r="H216" s="59">
        <v>187</v>
      </c>
      <c r="I216" s="79">
        <v>0</v>
      </c>
      <c r="J216" s="79">
        <v>0</v>
      </c>
      <c r="K216" s="79">
        <v>0</v>
      </c>
      <c r="L216" s="123">
        <v>0</v>
      </c>
    </row>
    <row r="217" spans="1:16" ht="15.75" hidden="1" customHeight="1">
      <c r="A217" s="71">
        <v>3</v>
      </c>
      <c r="B217" s="73">
        <v>1</v>
      </c>
      <c r="C217" s="71">
        <v>3</v>
      </c>
      <c r="D217" s="72">
        <v>2</v>
      </c>
      <c r="E217" s="72">
        <v>1</v>
      </c>
      <c r="F217" s="74">
        <v>5</v>
      </c>
      <c r="G217" s="65" t="s">
        <v>165</v>
      </c>
      <c r="H217" s="59">
        <v>188</v>
      </c>
      <c r="I217" s="79">
        <v>0</v>
      </c>
      <c r="J217" s="79">
        <v>0</v>
      </c>
      <c r="K217" s="79">
        <v>0</v>
      </c>
      <c r="L217" s="79">
        <v>0</v>
      </c>
    </row>
    <row r="218" spans="1:16" ht="13.5" hidden="1" customHeight="1">
      <c r="A218" s="71">
        <v>3</v>
      </c>
      <c r="B218" s="73">
        <v>1</v>
      </c>
      <c r="C218" s="71">
        <v>3</v>
      </c>
      <c r="D218" s="72">
        <v>2</v>
      </c>
      <c r="E218" s="72">
        <v>1</v>
      </c>
      <c r="F218" s="74">
        <v>6</v>
      </c>
      <c r="G218" s="65" t="s">
        <v>160</v>
      </c>
      <c r="H218" s="59">
        <v>189</v>
      </c>
      <c r="I218" s="79">
        <v>0</v>
      </c>
      <c r="J218" s="79">
        <v>0</v>
      </c>
      <c r="K218" s="79">
        <v>0</v>
      </c>
      <c r="L218" s="123">
        <v>0</v>
      </c>
    </row>
    <row r="219" spans="1:16" ht="27" hidden="1" customHeight="1">
      <c r="A219" s="66">
        <v>3</v>
      </c>
      <c r="B219" s="64">
        <v>1</v>
      </c>
      <c r="C219" s="64">
        <v>4</v>
      </c>
      <c r="D219" s="64"/>
      <c r="E219" s="64"/>
      <c r="F219" s="67"/>
      <c r="G219" s="65" t="s">
        <v>166</v>
      </c>
      <c r="H219" s="59">
        <v>190</v>
      </c>
      <c r="I219" s="82">
        <f t="shared" ref="I219:L221" si="22">I220</f>
        <v>0</v>
      </c>
      <c r="J219" s="104">
        <f t="shared" si="22"/>
        <v>0</v>
      </c>
      <c r="K219" s="83">
        <f t="shared" si="22"/>
        <v>0</v>
      </c>
      <c r="L219" s="83">
        <f t="shared" si="22"/>
        <v>0</v>
      </c>
    </row>
    <row r="220" spans="1:16" ht="27" hidden="1" customHeight="1">
      <c r="A220" s="85">
        <v>3</v>
      </c>
      <c r="B220" s="94">
        <v>1</v>
      </c>
      <c r="C220" s="94">
        <v>4</v>
      </c>
      <c r="D220" s="94">
        <v>1</v>
      </c>
      <c r="E220" s="94"/>
      <c r="F220" s="95"/>
      <c r="G220" s="65" t="s">
        <v>166</v>
      </c>
      <c r="H220" s="59">
        <v>191</v>
      </c>
      <c r="I220" s="89">
        <f t="shared" si="22"/>
        <v>0</v>
      </c>
      <c r="J220" s="116">
        <f t="shared" si="22"/>
        <v>0</v>
      </c>
      <c r="K220" s="90">
        <f t="shared" si="22"/>
        <v>0</v>
      </c>
      <c r="L220" s="90">
        <f t="shared" si="22"/>
        <v>0</v>
      </c>
    </row>
    <row r="221" spans="1:16" ht="27.75" hidden="1" customHeight="1">
      <c r="A221" s="71">
        <v>3</v>
      </c>
      <c r="B221" s="72">
        <v>1</v>
      </c>
      <c r="C221" s="72">
        <v>4</v>
      </c>
      <c r="D221" s="72">
        <v>1</v>
      </c>
      <c r="E221" s="72">
        <v>1</v>
      </c>
      <c r="F221" s="74"/>
      <c r="G221" s="65" t="s">
        <v>167</v>
      </c>
      <c r="H221" s="59">
        <v>192</v>
      </c>
      <c r="I221" s="60">
        <f t="shared" si="22"/>
        <v>0</v>
      </c>
      <c r="J221" s="102">
        <f t="shared" si="22"/>
        <v>0</v>
      </c>
      <c r="K221" s="61">
        <f t="shared" si="22"/>
        <v>0</v>
      </c>
      <c r="L221" s="61">
        <f t="shared" si="22"/>
        <v>0</v>
      </c>
    </row>
    <row r="222" spans="1:16" ht="27" hidden="1" customHeight="1">
      <c r="A222" s="76">
        <v>3</v>
      </c>
      <c r="B222" s="71">
        <v>1</v>
      </c>
      <c r="C222" s="72">
        <v>4</v>
      </c>
      <c r="D222" s="72">
        <v>1</v>
      </c>
      <c r="E222" s="72">
        <v>1</v>
      </c>
      <c r="F222" s="74">
        <v>1</v>
      </c>
      <c r="G222" s="65" t="s">
        <v>167</v>
      </c>
      <c r="H222" s="59">
        <v>193</v>
      </c>
      <c r="I222" s="79">
        <v>0</v>
      </c>
      <c r="J222" s="79">
        <v>0</v>
      </c>
      <c r="K222" s="79">
        <v>0</v>
      </c>
      <c r="L222" s="79">
        <v>0</v>
      </c>
    </row>
    <row r="223" spans="1:16" ht="26.25" hidden="1" customHeight="1">
      <c r="A223" s="76">
        <v>3</v>
      </c>
      <c r="B223" s="72">
        <v>1</v>
      </c>
      <c r="C223" s="72">
        <v>5</v>
      </c>
      <c r="D223" s="72"/>
      <c r="E223" s="72"/>
      <c r="F223" s="74"/>
      <c r="G223" s="73" t="s">
        <v>168</v>
      </c>
      <c r="H223" s="59">
        <v>194</v>
      </c>
      <c r="I223" s="60">
        <f t="shared" ref="I223:L224" si="23">I224</f>
        <v>0</v>
      </c>
      <c r="J223" s="60">
        <f t="shared" si="23"/>
        <v>0</v>
      </c>
      <c r="K223" s="60">
        <f t="shared" si="23"/>
        <v>0</v>
      </c>
      <c r="L223" s="60">
        <f t="shared" si="23"/>
        <v>0</v>
      </c>
    </row>
    <row r="224" spans="1:16" ht="30" hidden="1" customHeight="1">
      <c r="A224" s="76">
        <v>3</v>
      </c>
      <c r="B224" s="72">
        <v>1</v>
      </c>
      <c r="C224" s="72">
        <v>5</v>
      </c>
      <c r="D224" s="72">
        <v>1</v>
      </c>
      <c r="E224" s="72"/>
      <c r="F224" s="74"/>
      <c r="G224" s="73" t="s">
        <v>168</v>
      </c>
      <c r="H224" s="59">
        <v>195</v>
      </c>
      <c r="I224" s="60">
        <f t="shared" si="23"/>
        <v>0</v>
      </c>
      <c r="J224" s="60">
        <f t="shared" si="23"/>
        <v>0</v>
      </c>
      <c r="K224" s="60">
        <f t="shared" si="23"/>
        <v>0</v>
      </c>
      <c r="L224" s="60">
        <f t="shared" si="23"/>
        <v>0</v>
      </c>
    </row>
    <row r="225" spans="1:12" ht="27" hidden="1" customHeight="1">
      <c r="A225" s="76">
        <v>3</v>
      </c>
      <c r="B225" s="72">
        <v>1</v>
      </c>
      <c r="C225" s="72">
        <v>5</v>
      </c>
      <c r="D225" s="72">
        <v>1</v>
      </c>
      <c r="E225" s="72">
        <v>1</v>
      </c>
      <c r="F225" s="74"/>
      <c r="G225" s="73" t="s">
        <v>168</v>
      </c>
      <c r="H225" s="59">
        <v>196</v>
      </c>
      <c r="I225" s="60">
        <f>SUM(I226:I228)</f>
        <v>0</v>
      </c>
      <c r="J225" s="60">
        <f>SUM(J226:J228)</f>
        <v>0</v>
      </c>
      <c r="K225" s="60">
        <f>SUM(K226:K228)</f>
        <v>0</v>
      </c>
      <c r="L225" s="60">
        <f>SUM(L226:L228)</f>
        <v>0</v>
      </c>
    </row>
    <row r="226" spans="1:12" ht="21" hidden="1" customHeight="1">
      <c r="A226" s="76">
        <v>3</v>
      </c>
      <c r="B226" s="72">
        <v>1</v>
      </c>
      <c r="C226" s="72">
        <v>5</v>
      </c>
      <c r="D226" s="72">
        <v>1</v>
      </c>
      <c r="E226" s="72">
        <v>1</v>
      </c>
      <c r="F226" s="74">
        <v>1</v>
      </c>
      <c r="G226" s="125" t="s">
        <v>169</v>
      </c>
      <c r="H226" s="59">
        <v>197</v>
      </c>
      <c r="I226" s="79">
        <v>0</v>
      </c>
      <c r="J226" s="79">
        <v>0</v>
      </c>
      <c r="K226" s="79">
        <v>0</v>
      </c>
      <c r="L226" s="79">
        <v>0</v>
      </c>
    </row>
    <row r="227" spans="1:12" ht="25.5" hidden="1" customHeight="1">
      <c r="A227" s="76">
        <v>3</v>
      </c>
      <c r="B227" s="72">
        <v>1</v>
      </c>
      <c r="C227" s="72">
        <v>5</v>
      </c>
      <c r="D227" s="72">
        <v>1</v>
      </c>
      <c r="E227" s="72">
        <v>1</v>
      </c>
      <c r="F227" s="74">
        <v>2</v>
      </c>
      <c r="G227" s="125" t="s">
        <v>170</v>
      </c>
      <c r="H227" s="59">
        <v>198</v>
      </c>
      <c r="I227" s="79">
        <v>0</v>
      </c>
      <c r="J227" s="79">
        <v>0</v>
      </c>
      <c r="K227" s="79">
        <v>0</v>
      </c>
      <c r="L227" s="79">
        <v>0</v>
      </c>
    </row>
    <row r="228" spans="1:12" ht="28.5" hidden="1" customHeight="1">
      <c r="A228" s="76">
        <v>3</v>
      </c>
      <c r="B228" s="72">
        <v>1</v>
      </c>
      <c r="C228" s="72">
        <v>5</v>
      </c>
      <c r="D228" s="72">
        <v>1</v>
      </c>
      <c r="E228" s="72">
        <v>1</v>
      </c>
      <c r="F228" s="74">
        <v>3</v>
      </c>
      <c r="G228" s="125" t="s">
        <v>171</v>
      </c>
      <c r="H228" s="59">
        <v>199</v>
      </c>
      <c r="I228" s="79">
        <v>0</v>
      </c>
      <c r="J228" s="79">
        <v>0</v>
      </c>
      <c r="K228" s="79">
        <v>0</v>
      </c>
      <c r="L228" s="79">
        <v>0</v>
      </c>
    </row>
    <row r="229" spans="1:12" s="168" customFormat="1" ht="41.25" hidden="1" customHeight="1">
      <c r="A229" s="55">
        <v>3</v>
      </c>
      <c r="B229" s="56">
        <v>2</v>
      </c>
      <c r="C229" s="56"/>
      <c r="D229" s="56"/>
      <c r="E229" s="56"/>
      <c r="F229" s="58"/>
      <c r="G229" s="57" t="s">
        <v>172</v>
      </c>
      <c r="H229" s="59">
        <v>200</v>
      </c>
      <c r="I229" s="60">
        <f>SUM(I230+I262)</f>
        <v>0</v>
      </c>
      <c r="J229" s="102">
        <f>SUM(J230+J262)</f>
        <v>0</v>
      </c>
      <c r="K229" s="61">
        <f>SUM(K230+K262)</f>
        <v>0</v>
      </c>
      <c r="L229" s="61">
        <f>SUM(L230+L262)</f>
        <v>0</v>
      </c>
    </row>
    <row r="230" spans="1:12" ht="26.25" hidden="1" customHeight="1">
      <c r="A230" s="85">
        <v>3</v>
      </c>
      <c r="B230" s="93">
        <v>2</v>
      </c>
      <c r="C230" s="94">
        <v>1</v>
      </c>
      <c r="D230" s="94"/>
      <c r="E230" s="94"/>
      <c r="F230" s="95"/>
      <c r="G230" s="96" t="s">
        <v>173</v>
      </c>
      <c r="H230" s="59">
        <v>201</v>
      </c>
      <c r="I230" s="89">
        <f>SUM(I231+I240+I244+I248+I252+I255+I258)</f>
        <v>0</v>
      </c>
      <c r="J230" s="116">
        <f>SUM(J231+J240+J244+J248+J252+J255+J258)</f>
        <v>0</v>
      </c>
      <c r="K230" s="90">
        <f>SUM(K231+K240+K244+K248+K252+K255+K258)</f>
        <v>0</v>
      </c>
      <c r="L230" s="90">
        <f>SUM(L231+L240+L244+L248+L252+L255+L258)</f>
        <v>0</v>
      </c>
    </row>
    <row r="231" spans="1:12" ht="15.75" hidden="1" customHeight="1">
      <c r="A231" s="71">
        <v>3</v>
      </c>
      <c r="B231" s="72">
        <v>2</v>
      </c>
      <c r="C231" s="72">
        <v>1</v>
      </c>
      <c r="D231" s="72">
        <v>1</v>
      </c>
      <c r="E231" s="72"/>
      <c r="F231" s="74"/>
      <c r="G231" s="73" t="s">
        <v>174</v>
      </c>
      <c r="H231" s="59">
        <v>202</v>
      </c>
      <c r="I231" s="89">
        <f>I232</f>
        <v>0</v>
      </c>
      <c r="J231" s="89">
        <f>J232</f>
        <v>0</v>
      </c>
      <c r="K231" s="89">
        <f>K232</f>
        <v>0</v>
      </c>
      <c r="L231" s="89">
        <f>L232</f>
        <v>0</v>
      </c>
    </row>
    <row r="232" spans="1:12" ht="12" hidden="1" customHeight="1">
      <c r="A232" s="71">
        <v>3</v>
      </c>
      <c r="B232" s="71">
        <v>2</v>
      </c>
      <c r="C232" s="72">
        <v>1</v>
      </c>
      <c r="D232" s="72">
        <v>1</v>
      </c>
      <c r="E232" s="72">
        <v>1</v>
      </c>
      <c r="F232" s="74"/>
      <c r="G232" s="73" t="s">
        <v>175</v>
      </c>
      <c r="H232" s="59">
        <v>203</v>
      </c>
      <c r="I232" s="60">
        <f>SUM(I233:I233)</f>
        <v>0</v>
      </c>
      <c r="J232" s="102">
        <f>SUM(J233:J233)</f>
        <v>0</v>
      </c>
      <c r="K232" s="61">
        <f>SUM(K233:K233)</f>
        <v>0</v>
      </c>
      <c r="L232" s="61">
        <f>SUM(L233:L233)</f>
        <v>0</v>
      </c>
    </row>
    <row r="233" spans="1:12" ht="14.25" hidden="1" customHeight="1">
      <c r="A233" s="85">
        <v>3</v>
      </c>
      <c r="B233" s="85">
        <v>2</v>
      </c>
      <c r="C233" s="94">
        <v>1</v>
      </c>
      <c r="D233" s="94">
        <v>1</v>
      </c>
      <c r="E233" s="94">
        <v>1</v>
      </c>
      <c r="F233" s="95">
        <v>1</v>
      </c>
      <c r="G233" s="96" t="s">
        <v>175</v>
      </c>
      <c r="H233" s="59">
        <v>204</v>
      </c>
      <c r="I233" s="79">
        <v>0</v>
      </c>
      <c r="J233" s="79">
        <v>0</v>
      </c>
      <c r="K233" s="79">
        <v>0</v>
      </c>
      <c r="L233" s="79">
        <v>0</v>
      </c>
    </row>
    <row r="234" spans="1:12" ht="14.25" hidden="1" customHeight="1">
      <c r="A234" s="85">
        <v>3</v>
      </c>
      <c r="B234" s="94">
        <v>2</v>
      </c>
      <c r="C234" s="94">
        <v>1</v>
      </c>
      <c r="D234" s="94">
        <v>1</v>
      </c>
      <c r="E234" s="94">
        <v>2</v>
      </c>
      <c r="F234" s="95"/>
      <c r="G234" s="96" t="s">
        <v>176</v>
      </c>
      <c r="H234" s="59">
        <v>205</v>
      </c>
      <c r="I234" s="60">
        <f>SUM(I235:I236)</f>
        <v>0</v>
      </c>
      <c r="J234" s="60">
        <f>SUM(J235:J236)</f>
        <v>0</v>
      </c>
      <c r="K234" s="60">
        <f>SUM(K235:K236)</f>
        <v>0</v>
      </c>
      <c r="L234" s="60">
        <f>SUM(L235:L236)</f>
        <v>0</v>
      </c>
    </row>
    <row r="235" spans="1:12" ht="14.25" hidden="1" customHeight="1">
      <c r="A235" s="85">
        <v>3</v>
      </c>
      <c r="B235" s="94">
        <v>2</v>
      </c>
      <c r="C235" s="94">
        <v>1</v>
      </c>
      <c r="D235" s="94">
        <v>1</v>
      </c>
      <c r="E235" s="94">
        <v>2</v>
      </c>
      <c r="F235" s="95">
        <v>1</v>
      </c>
      <c r="G235" s="96" t="s">
        <v>177</v>
      </c>
      <c r="H235" s="59">
        <v>206</v>
      </c>
      <c r="I235" s="79">
        <v>0</v>
      </c>
      <c r="J235" s="79">
        <v>0</v>
      </c>
      <c r="K235" s="79">
        <v>0</v>
      </c>
      <c r="L235" s="79">
        <v>0</v>
      </c>
    </row>
    <row r="236" spans="1:12" ht="14.25" hidden="1" customHeight="1">
      <c r="A236" s="85">
        <v>3</v>
      </c>
      <c r="B236" s="94">
        <v>2</v>
      </c>
      <c r="C236" s="94">
        <v>1</v>
      </c>
      <c r="D236" s="94">
        <v>1</v>
      </c>
      <c r="E236" s="94">
        <v>2</v>
      </c>
      <c r="F236" s="95">
        <v>2</v>
      </c>
      <c r="G236" s="96" t="s">
        <v>178</v>
      </c>
      <c r="H236" s="59">
        <v>207</v>
      </c>
      <c r="I236" s="79">
        <v>0</v>
      </c>
      <c r="J236" s="79">
        <v>0</v>
      </c>
      <c r="K236" s="79">
        <v>0</v>
      </c>
      <c r="L236" s="79">
        <v>0</v>
      </c>
    </row>
    <row r="237" spans="1:12" ht="14.25" hidden="1" customHeight="1">
      <c r="A237" s="85">
        <v>3</v>
      </c>
      <c r="B237" s="94">
        <v>2</v>
      </c>
      <c r="C237" s="94">
        <v>1</v>
      </c>
      <c r="D237" s="94">
        <v>1</v>
      </c>
      <c r="E237" s="94">
        <v>3</v>
      </c>
      <c r="F237" s="129"/>
      <c r="G237" s="96" t="s">
        <v>179</v>
      </c>
      <c r="H237" s="59">
        <v>208</v>
      </c>
      <c r="I237" s="60">
        <f>SUM(I238:I239)</f>
        <v>0</v>
      </c>
      <c r="J237" s="60">
        <f>SUM(J238:J239)</f>
        <v>0</v>
      </c>
      <c r="K237" s="60">
        <f>SUM(K238:K239)</f>
        <v>0</v>
      </c>
      <c r="L237" s="60">
        <f>SUM(L238:L239)</f>
        <v>0</v>
      </c>
    </row>
    <row r="238" spans="1:12" ht="14.25" hidden="1" customHeight="1">
      <c r="A238" s="85">
        <v>3</v>
      </c>
      <c r="B238" s="94">
        <v>2</v>
      </c>
      <c r="C238" s="94">
        <v>1</v>
      </c>
      <c r="D238" s="94">
        <v>1</v>
      </c>
      <c r="E238" s="94">
        <v>3</v>
      </c>
      <c r="F238" s="95">
        <v>1</v>
      </c>
      <c r="G238" s="96" t="s">
        <v>180</v>
      </c>
      <c r="H238" s="59">
        <v>209</v>
      </c>
      <c r="I238" s="79">
        <v>0</v>
      </c>
      <c r="J238" s="79">
        <v>0</v>
      </c>
      <c r="K238" s="79">
        <v>0</v>
      </c>
      <c r="L238" s="79">
        <v>0</v>
      </c>
    </row>
    <row r="239" spans="1:12" ht="14.25" hidden="1" customHeight="1">
      <c r="A239" s="85">
        <v>3</v>
      </c>
      <c r="B239" s="94">
        <v>2</v>
      </c>
      <c r="C239" s="94">
        <v>1</v>
      </c>
      <c r="D239" s="94">
        <v>1</v>
      </c>
      <c r="E239" s="94">
        <v>3</v>
      </c>
      <c r="F239" s="95">
        <v>2</v>
      </c>
      <c r="G239" s="96" t="s">
        <v>181</v>
      </c>
      <c r="H239" s="59">
        <v>210</v>
      </c>
      <c r="I239" s="79">
        <v>0</v>
      </c>
      <c r="J239" s="79">
        <v>0</v>
      </c>
      <c r="K239" s="79">
        <v>0</v>
      </c>
      <c r="L239" s="79">
        <v>0</v>
      </c>
    </row>
    <row r="240" spans="1:12" ht="27" hidden="1" customHeight="1">
      <c r="A240" s="71">
        <v>3</v>
      </c>
      <c r="B240" s="72">
        <v>2</v>
      </c>
      <c r="C240" s="72">
        <v>1</v>
      </c>
      <c r="D240" s="72">
        <v>2</v>
      </c>
      <c r="E240" s="72"/>
      <c r="F240" s="74"/>
      <c r="G240" s="73" t="s">
        <v>182</v>
      </c>
      <c r="H240" s="59">
        <v>211</v>
      </c>
      <c r="I240" s="60">
        <f>I241</f>
        <v>0</v>
      </c>
      <c r="J240" s="60">
        <f>J241</f>
        <v>0</v>
      </c>
      <c r="K240" s="60">
        <f>K241</f>
        <v>0</v>
      </c>
      <c r="L240" s="60">
        <f>L241</f>
        <v>0</v>
      </c>
    </row>
    <row r="241" spans="1:12" ht="14.25" hidden="1" customHeight="1">
      <c r="A241" s="71">
        <v>3</v>
      </c>
      <c r="B241" s="72">
        <v>2</v>
      </c>
      <c r="C241" s="72">
        <v>1</v>
      </c>
      <c r="D241" s="72">
        <v>2</v>
      </c>
      <c r="E241" s="72">
        <v>1</v>
      </c>
      <c r="F241" s="74"/>
      <c r="G241" s="73" t="s">
        <v>182</v>
      </c>
      <c r="H241" s="59">
        <v>212</v>
      </c>
      <c r="I241" s="60">
        <f>SUM(I242:I243)</f>
        <v>0</v>
      </c>
      <c r="J241" s="102">
        <f>SUM(J242:J243)</f>
        <v>0</v>
      </c>
      <c r="K241" s="61">
        <f>SUM(K242:K243)</f>
        <v>0</v>
      </c>
      <c r="L241" s="61">
        <f>SUM(L242:L243)</f>
        <v>0</v>
      </c>
    </row>
    <row r="242" spans="1:12" ht="27" hidden="1" customHeight="1">
      <c r="A242" s="85">
        <v>3</v>
      </c>
      <c r="B242" s="93">
        <v>2</v>
      </c>
      <c r="C242" s="94">
        <v>1</v>
      </c>
      <c r="D242" s="94">
        <v>2</v>
      </c>
      <c r="E242" s="94">
        <v>1</v>
      </c>
      <c r="F242" s="95">
        <v>1</v>
      </c>
      <c r="G242" s="96" t="s">
        <v>183</v>
      </c>
      <c r="H242" s="59">
        <v>213</v>
      </c>
      <c r="I242" s="79">
        <v>0</v>
      </c>
      <c r="J242" s="79">
        <v>0</v>
      </c>
      <c r="K242" s="79">
        <v>0</v>
      </c>
      <c r="L242" s="79">
        <v>0</v>
      </c>
    </row>
    <row r="243" spans="1:12" ht="25.5" hidden="1" customHeight="1">
      <c r="A243" s="71">
        <v>3</v>
      </c>
      <c r="B243" s="72">
        <v>2</v>
      </c>
      <c r="C243" s="72">
        <v>1</v>
      </c>
      <c r="D243" s="72">
        <v>2</v>
      </c>
      <c r="E243" s="72">
        <v>1</v>
      </c>
      <c r="F243" s="74">
        <v>2</v>
      </c>
      <c r="G243" s="73" t="s">
        <v>184</v>
      </c>
      <c r="H243" s="59">
        <v>214</v>
      </c>
      <c r="I243" s="79">
        <v>0</v>
      </c>
      <c r="J243" s="79">
        <v>0</v>
      </c>
      <c r="K243" s="79">
        <v>0</v>
      </c>
      <c r="L243" s="79">
        <v>0</v>
      </c>
    </row>
    <row r="244" spans="1:12" ht="26.25" hidden="1" customHeight="1">
      <c r="A244" s="66">
        <v>3</v>
      </c>
      <c r="B244" s="64">
        <v>2</v>
      </c>
      <c r="C244" s="64">
        <v>1</v>
      </c>
      <c r="D244" s="64">
        <v>3</v>
      </c>
      <c r="E244" s="64"/>
      <c r="F244" s="67"/>
      <c r="G244" s="65" t="s">
        <v>185</v>
      </c>
      <c r="H244" s="59">
        <v>215</v>
      </c>
      <c r="I244" s="82">
        <f>I245</f>
        <v>0</v>
      </c>
      <c r="J244" s="104">
        <f>J245</f>
        <v>0</v>
      </c>
      <c r="K244" s="83">
        <f>K245</f>
        <v>0</v>
      </c>
      <c r="L244" s="83">
        <f>L245</f>
        <v>0</v>
      </c>
    </row>
    <row r="245" spans="1:12" ht="29.25" hidden="1" customHeight="1">
      <c r="A245" s="71">
        <v>3</v>
      </c>
      <c r="B245" s="72">
        <v>2</v>
      </c>
      <c r="C245" s="72">
        <v>1</v>
      </c>
      <c r="D245" s="72">
        <v>3</v>
      </c>
      <c r="E245" s="72">
        <v>1</v>
      </c>
      <c r="F245" s="74"/>
      <c r="G245" s="65" t="s">
        <v>185</v>
      </c>
      <c r="H245" s="59">
        <v>216</v>
      </c>
      <c r="I245" s="60">
        <f>I246+I247</f>
        <v>0</v>
      </c>
      <c r="J245" s="60">
        <f>J246+J247</f>
        <v>0</v>
      </c>
      <c r="K245" s="60">
        <f>K246+K247</f>
        <v>0</v>
      </c>
      <c r="L245" s="60">
        <f>L246+L247</f>
        <v>0</v>
      </c>
    </row>
    <row r="246" spans="1:12" ht="30" hidden="1" customHeight="1">
      <c r="A246" s="71">
        <v>3</v>
      </c>
      <c r="B246" s="72">
        <v>2</v>
      </c>
      <c r="C246" s="72">
        <v>1</v>
      </c>
      <c r="D246" s="72">
        <v>3</v>
      </c>
      <c r="E246" s="72">
        <v>1</v>
      </c>
      <c r="F246" s="74">
        <v>1</v>
      </c>
      <c r="G246" s="73" t="s">
        <v>186</v>
      </c>
      <c r="H246" s="59">
        <v>217</v>
      </c>
      <c r="I246" s="79">
        <v>0</v>
      </c>
      <c r="J246" s="79">
        <v>0</v>
      </c>
      <c r="K246" s="79">
        <v>0</v>
      </c>
      <c r="L246" s="79">
        <v>0</v>
      </c>
    </row>
    <row r="247" spans="1:12" ht="27.75" hidden="1" customHeight="1">
      <c r="A247" s="71">
        <v>3</v>
      </c>
      <c r="B247" s="72">
        <v>2</v>
      </c>
      <c r="C247" s="72">
        <v>1</v>
      </c>
      <c r="D247" s="72">
        <v>3</v>
      </c>
      <c r="E247" s="72">
        <v>1</v>
      </c>
      <c r="F247" s="74">
        <v>2</v>
      </c>
      <c r="G247" s="73" t="s">
        <v>187</v>
      </c>
      <c r="H247" s="59">
        <v>218</v>
      </c>
      <c r="I247" s="123">
        <v>0</v>
      </c>
      <c r="J247" s="120">
        <v>0</v>
      </c>
      <c r="K247" s="123">
        <v>0</v>
      </c>
      <c r="L247" s="123">
        <v>0</v>
      </c>
    </row>
    <row r="248" spans="1:12" ht="12" hidden="1" customHeight="1">
      <c r="A248" s="71">
        <v>3</v>
      </c>
      <c r="B248" s="72">
        <v>2</v>
      </c>
      <c r="C248" s="72">
        <v>1</v>
      </c>
      <c r="D248" s="72">
        <v>4</v>
      </c>
      <c r="E248" s="72"/>
      <c r="F248" s="74"/>
      <c r="G248" s="73" t="s">
        <v>188</v>
      </c>
      <c r="H248" s="59">
        <v>219</v>
      </c>
      <c r="I248" s="60">
        <f>I249</f>
        <v>0</v>
      </c>
      <c r="J248" s="61">
        <f>J249</f>
        <v>0</v>
      </c>
      <c r="K248" s="60">
        <f>K249</f>
        <v>0</v>
      </c>
      <c r="L248" s="61">
        <f>L249</f>
        <v>0</v>
      </c>
    </row>
    <row r="249" spans="1:12" ht="14.25" hidden="1" customHeight="1">
      <c r="A249" s="66">
        <v>3</v>
      </c>
      <c r="B249" s="64">
        <v>2</v>
      </c>
      <c r="C249" s="64">
        <v>1</v>
      </c>
      <c r="D249" s="64">
        <v>4</v>
      </c>
      <c r="E249" s="64">
        <v>1</v>
      </c>
      <c r="F249" s="67"/>
      <c r="G249" s="65" t="s">
        <v>188</v>
      </c>
      <c r="H249" s="59">
        <v>220</v>
      </c>
      <c r="I249" s="82">
        <f>SUM(I250:I251)</f>
        <v>0</v>
      </c>
      <c r="J249" s="104">
        <f>SUM(J250:J251)</f>
        <v>0</v>
      </c>
      <c r="K249" s="83">
        <f>SUM(K250:K251)</f>
        <v>0</v>
      </c>
      <c r="L249" s="83">
        <f>SUM(L250:L251)</f>
        <v>0</v>
      </c>
    </row>
    <row r="250" spans="1:12" ht="25.5" hidden="1" customHeight="1">
      <c r="A250" s="71">
        <v>3</v>
      </c>
      <c r="B250" s="72">
        <v>2</v>
      </c>
      <c r="C250" s="72">
        <v>1</v>
      </c>
      <c r="D250" s="72">
        <v>4</v>
      </c>
      <c r="E250" s="72">
        <v>1</v>
      </c>
      <c r="F250" s="74">
        <v>1</v>
      </c>
      <c r="G250" s="73" t="s">
        <v>189</v>
      </c>
      <c r="H250" s="59">
        <v>221</v>
      </c>
      <c r="I250" s="79">
        <v>0</v>
      </c>
      <c r="J250" s="79">
        <v>0</v>
      </c>
      <c r="K250" s="79">
        <v>0</v>
      </c>
      <c r="L250" s="79">
        <v>0</v>
      </c>
    </row>
    <row r="251" spans="1:12" ht="18.75" hidden="1" customHeight="1">
      <c r="A251" s="71">
        <v>3</v>
      </c>
      <c r="B251" s="72">
        <v>2</v>
      </c>
      <c r="C251" s="72">
        <v>1</v>
      </c>
      <c r="D251" s="72">
        <v>4</v>
      </c>
      <c r="E251" s="72">
        <v>1</v>
      </c>
      <c r="F251" s="74">
        <v>2</v>
      </c>
      <c r="G251" s="73" t="s">
        <v>190</v>
      </c>
      <c r="H251" s="59">
        <v>222</v>
      </c>
      <c r="I251" s="79">
        <v>0</v>
      </c>
      <c r="J251" s="79">
        <v>0</v>
      </c>
      <c r="K251" s="79">
        <v>0</v>
      </c>
      <c r="L251" s="79">
        <v>0</v>
      </c>
    </row>
    <row r="252" spans="1:12" hidden="1">
      <c r="A252" s="71">
        <v>3</v>
      </c>
      <c r="B252" s="72">
        <v>2</v>
      </c>
      <c r="C252" s="72">
        <v>1</v>
      </c>
      <c r="D252" s="72">
        <v>5</v>
      </c>
      <c r="E252" s="72"/>
      <c r="F252" s="74"/>
      <c r="G252" s="73" t="s">
        <v>191</v>
      </c>
      <c r="H252" s="59">
        <v>223</v>
      </c>
      <c r="I252" s="60">
        <f t="shared" ref="I252:L253" si="24">I253</f>
        <v>0</v>
      </c>
      <c r="J252" s="102">
        <f t="shared" si="24"/>
        <v>0</v>
      </c>
      <c r="K252" s="61">
        <f t="shared" si="24"/>
        <v>0</v>
      </c>
      <c r="L252" s="61">
        <f t="shared" si="24"/>
        <v>0</v>
      </c>
    </row>
    <row r="253" spans="1:12" ht="16.5" hidden="1" customHeight="1">
      <c r="A253" s="71">
        <v>3</v>
      </c>
      <c r="B253" s="72">
        <v>2</v>
      </c>
      <c r="C253" s="72">
        <v>1</v>
      </c>
      <c r="D253" s="72">
        <v>5</v>
      </c>
      <c r="E253" s="72">
        <v>1</v>
      </c>
      <c r="F253" s="74"/>
      <c r="G253" s="73" t="s">
        <v>191</v>
      </c>
      <c r="H253" s="59">
        <v>224</v>
      </c>
      <c r="I253" s="61">
        <f t="shared" si="24"/>
        <v>0</v>
      </c>
      <c r="J253" s="102">
        <f t="shared" si="24"/>
        <v>0</v>
      </c>
      <c r="K253" s="61">
        <f t="shared" si="24"/>
        <v>0</v>
      </c>
      <c r="L253" s="61">
        <f t="shared" si="24"/>
        <v>0</v>
      </c>
    </row>
    <row r="254" spans="1:12" hidden="1">
      <c r="A254" s="93">
        <v>3</v>
      </c>
      <c r="B254" s="94">
        <v>2</v>
      </c>
      <c r="C254" s="94">
        <v>1</v>
      </c>
      <c r="D254" s="94">
        <v>5</v>
      </c>
      <c r="E254" s="94">
        <v>1</v>
      </c>
      <c r="F254" s="95">
        <v>1</v>
      </c>
      <c r="G254" s="73" t="s">
        <v>191</v>
      </c>
      <c r="H254" s="59">
        <v>225</v>
      </c>
      <c r="I254" s="123">
        <v>0</v>
      </c>
      <c r="J254" s="123">
        <v>0</v>
      </c>
      <c r="K254" s="123">
        <v>0</v>
      </c>
      <c r="L254" s="123">
        <v>0</v>
      </c>
    </row>
    <row r="255" spans="1:12" hidden="1">
      <c r="A255" s="71">
        <v>3</v>
      </c>
      <c r="B255" s="72">
        <v>2</v>
      </c>
      <c r="C255" s="72">
        <v>1</v>
      </c>
      <c r="D255" s="72">
        <v>6</v>
      </c>
      <c r="E255" s="72"/>
      <c r="F255" s="74"/>
      <c r="G255" s="73" t="s">
        <v>192</v>
      </c>
      <c r="H255" s="59">
        <v>226</v>
      </c>
      <c r="I255" s="60">
        <f t="shared" ref="I255:L256" si="25">I256</f>
        <v>0</v>
      </c>
      <c r="J255" s="102">
        <f t="shared" si="25"/>
        <v>0</v>
      </c>
      <c r="K255" s="61">
        <f t="shared" si="25"/>
        <v>0</v>
      </c>
      <c r="L255" s="61">
        <f t="shared" si="25"/>
        <v>0</v>
      </c>
    </row>
    <row r="256" spans="1:12" hidden="1">
      <c r="A256" s="71">
        <v>3</v>
      </c>
      <c r="B256" s="71">
        <v>2</v>
      </c>
      <c r="C256" s="72">
        <v>1</v>
      </c>
      <c r="D256" s="72">
        <v>6</v>
      </c>
      <c r="E256" s="72">
        <v>1</v>
      </c>
      <c r="F256" s="74"/>
      <c r="G256" s="73" t="s">
        <v>192</v>
      </c>
      <c r="H256" s="59">
        <v>227</v>
      </c>
      <c r="I256" s="60">
        <f t="shared" si="25"/>
        <v>0</v>
      </c>
      <c r="J256" s="102">
        <f t="shared" si="25"/>
        <v>0</v>
      </c>
      <c r="K256" s="61">
        <f t="shared" si="25"/>
        <v>0</v>
      </c>
      <c r="L256" s="61">
        <f t="shared" si="25"/>
        <v>0</v>
      </c>
    </row>
    <row r="257" spans="1:12" ht="15.75" hidden="1" customHeight="1">
      <c r="A257" s="66">
        <v>3</v>
      </c>
      <c r="B257" s="66">
        <v>2</v>
      </c>
      <c r="C257" s="72">
        <v>1</v>
      </c>
      <c r="D257" s="72">
        <v>6</v>
      </c>
      <c r="E257" s="72">
        <v>1</v>
      </c>
      <c r="F257" s="74">
        <v>1</v>
      </c>
      <c r="G257" s="73" t="s">
        <v>192</v>
      </c>
      <c r="H257" s="59">
        <v>228</v>
      </c>
      <c r="I257" s="123">
        <v>0</v>
      </c>
      <c r="J257" s="123">
        <v>0</v>
      </c>
      <c r="K257" s="123">
        <v>0</v>
      </c>
      <c r="L257" s="123">
        <v>0</v>
      </c>
    </row>
    <row r="258" spans="1:12" ht="13.5" hidden="1" customHeight="1">
      <c r="A258" s="71">
        <v>3</v>
      </c>
      <c r="B258" s="71">
        <v>2</v>
      </c>
      <c r="C258" s="72">
        <v>1</v>
      </c>
      <c r="D258" s="72">
        <v>7</v>
      </c>
      <c r="E258" s="72"/>
      <c r="F258" s="74"/>
      <c r="G258" s="73" t="s">
        <v>193</v>
      </c>
      <c r="H258" s="59">
        <v>229</v>
      </c>
      <c r="I258" s="60">
        <f>I259</f>
        <v>0</v>
      </c>
      <c r="J258" s="102">
        <f>J259</f>
        <v>0</v>
      </c>
      <c r="K258" s="61">
        <f>K259</f>
        <v>0</v>
      </c>
      <c r="L258" s="61">
        <f>L259</f>
        <v>0</v>
      </c>
    </row>
    <row r="259" spans="1:12" hidden="1">
      <c r="A259" s="71">
        <v>3</v>
      </c>
      <c r="B259" s="72">
        <v>2</v>
      </c>
      <c r="C259" s="72">
        <v>1</v>
      </c>
      <c r="D259" s="72">
        <v>7</v>
      </c>
      <c r="E259" s="72">
        <v>1</v>
      </c>
      <c r="F259" s="74"/>
      <c r="G259" s="73" t="s">
        <v>193</v>
      </c>
      <c r="H259" s="59">
        <v>230</v>
      </c>
      <c r="I259" s="60">
        <f>I260+I261</f>
        <v>0</v>
      </c>
      <c r="J259" s="60">
        <f>J260+J261</f>
        <v>0</v>
      </c>
      <c r="K259" s="60">
        <f>K260+K261</f>
        <v>0</v>
      </c>
      <c r="L259" s="60">
        <f>L260+L261</f>
        <v>0</v>
      </c>
    </row>
    <row r="260" spans="1:12" ht="27" hidden="1" customHeight="1">
      <c r="A260" s="71">
        <v>3</v>
      </c>
      <c r="B260" s="72">
        <v>2</v>
      </c>
      <c r="C260" s="72">
        <v>1</v>
      </c>
      <c r="D260" s="72">
        <v>7</v>
      </c>
      <c r="E260" s="72">
        <v>1</v>
      </c>
      <c r="F260" s="74">
        <v>1</v>
      </c>
      <c r="G260" s="73" t="s">
        <v>194</v>
      </c>
      <c r="H260" s="59">
        <v>231</v>
      </c>
      <c r="I260" s="78">
        <v>0</v>
      </c>
      <c r="J260" s="79">
        <v>0</v>
      </c>
      <c r="K260" s="79">
        <v>0</v>
      </c>
      <c r="L260" s="79">
        <v>0</v>
      </c>
    </row>
    <row r="261" spans="1:12" ht="24.75" hidden="1" customHeight="1">
      <c r="A261" s="71">
        <v>3</v>
      </c>
      <c r="B261" s="72">
        <v>2</v>
      </c>
      <c r="C261" s="72">
        <v>1</v>
      </c>
      <c r="D261" s="72">
        <v>7</v>
      </c>
      <c r="E261" s="72">
        <v>1</v>
      </c>
      <c r="F261" s="74">
        <v>2</v>
      </c>
      <c r="G261" s="73" t="s">
        <v>195</v>
      </c>
      <c r="H261" s="59">
        <v>232</v>
      </c>
      <c r="I261" s="79">
        <v>0</v>
      </c>
      <c r="J261" s="79">
        <v>0</v>
      </c>
      <c r="K261" s="79">
        <v>0</v>
      </c>
      <c r="L261" s="79">
        <v>0</v>
      </c>
    </row>
    <row r="262" spans="1:12" ht="38.25" hidden="1" customHeight="1">
      <c r="A262" s="71">
        <v>3</v>
      </c>
      <c r="B262" s="72">
        <v>2</v>
      </c>
      <c r="C262" s="72">
        <v>2</v>
      </c>
      <c r="D262" s="130"/>
      <c r="E262" s="130"/>
      <c r="F262" s="131"/>
      <c r="G262" s="73" t="s">
        <v>196</v>
      </c>
      <c r="H262" s="59">
        <v>233</v>
      </c>
      <c r="I262" s="60">
        <f>SUM(I263+I272+I276+I280+I284+I287+I290)</f>
        <v>0</v>
      </c>
      <c r="J262" s="102">
        <f>SUM(J263+J272+J276+J280+J284+J287+J290)</f>
        <v>0</v>
      </c>
      <c r="K262" s="61">
        <f>SUM(K263+K272+K276+K280+K284+K287+K290)</f>
        <v>0</v>
      </c>
      <c r="L262" s="61">
        <f>SUM(L263+L272+L276+L280+L284+L287+L290)</f>
        <v>0</v>
      </c>
    </row>
    <row r="263" spans="1:12" hidden="1">
      <c r="A263" s="71">
        <v>3</v>
      </c>
      <c r="B263" s="72">
        <v>2</v>
      </c>
      <c r="C263" s="72">
        <v>2</v>
      </c>
      <c r="D263" s="72">
        <v>1</v>
      </c>
      <c r="E263" s="72"/>
      <c r="F263" s="74"/>
      <c r="G263" s="73" t="s">
        <v>197</v>
      </c>
      <c r="H263" s="59">
        <v>234</v>
      </c>
      <c r="I263" s="60">
        <f>I264</f>
        <v>0</v>
      </c>
      <c r="J263" s="60">
        <f>J264</f>
        <v>0</v>
      </c>
      <c r="K263" s="60">
        <f>K264</f>
        <v>0</v>
      </c>
      <c r="L263" s="60">
        <f>L264</f>
        <v>0</v>
      </c>
    </row>
    <row r="264" spans="1:12" hidden="1">
      <c r="A264" s="76">
        <v>3</v>
      </c>
      <c r="B264" s="71">
        <v>2</v>
      </c>
      <c r="C264" s="72">
        <v>2</v>
      </c>
      <c r="D264" s="72">
        <v>1</v>
      </c>
      <c r="E264" s="72">
        <v>1</v>
      </c>
      <c r="F264" s="74"/>
      <c r="G264" s="73" t="s">
        <v>175</v>
      </c>
      <c r="H264" s="59">
        <v>235</v>
      </c>
      <c r="I264" s="60">
        <f>SUM(I265)</f>
        <v>0</v>
      </c>
      <c r="J264" s="60">
        <f>SUM(J265)</f>
        <v>0</v>
      </c>
      <c r="K264" s="60">
        <f>SUM(K265)</f>
        <v>0</v>
      </c>
      <c r="L264" s="60">
        <f>SUM(L265)</f>
        <v>0</v>
      </c>
    </row>
    <row r="265" spans="1:12" hidden="1">
      <c r="A265" s="76">
        <v>3</v>
      </c>
      <c r="B265" s="71">
        <v>2</v>
      </c>
      <c r="C265" s="72">
        <v>2</v>
      </c>
      <c r="D265" s="72">
        <v>1</v>
      </c>
      <c r="E265" s="72">
        <v>1</v>
      </c>
      <c r="F265" s="74">
        <v>1</v>
      </c>
      <c r="G265" s="73" t="s">
        <v>175</v>
      </c>
      <c r="H265" s="59">
        <v>236</v>
      </c>
      <c r="I265" s="79">
        <v>0</v>
      </c>
      <c r="J265" s="79">
        <v>0</v>
      </c>
      <c r="K265" s="79">
        <v>0</v>
      </c>
      <c r="L265" s="79">
        <v>0</v>
      </c>
    </row>
    <row r="266" spans="1:12" ht="15" hidden="1" customHeight="1">
      <c r="A266" s="76">
        <v>3</v>
      </c>
      <c r="B266" s="71">
        <v>2</v>
      </c>
      <c r="C266" s="72">
        <v>2</v>
      </c>
      <c r="D266" s="72">
        <v>1</v>
      </c>
      <c r="E266" s="72">
        <v>2</v>
      </c>
      <c r="F266" s="74"/>
      <c r="G266" s="73" t="s">
        <v>198</v>
      </c>
      <c r="H266" s="59">
        <v>237</v>
      </c>
      <c r="I266" s="60">
        <f>SUM(I267:I268)</f>
        <v>0</v>
      </c>
      <c r="J266" s="60">
        <f>SUM(J267:J268)</f>
        <v>0</v>
      </c>
      <c r="K266" s="60">
        <f>SUM(K267:K268)</f>
        <v>0</v>
      </c>
      <c r="L266" s="60">
        <f>SUM(L267:L268)</f>
        <v>0</v>
      </c>
    </row>
    <row r="267" spans="1:12" ht="15" hidden="1" customHeight="1">
      <c r="A267" s="76">
        <v>3</v>
      </c>
      <c r="B267" s="71">
        <v>2</v>
      </c>
      <c r="C267" s="72">
        <v>2</v>
      </c>
      <c r="D267" s="72">
        <v>1</v>
      </c>
      <c r="E267" s="72">
        <v>2</v>
      </c>
      <c r="F267" s="74">
        <v>1</v>
      </c>
      <c r="G267" s="73" t="s">
        <v>177</v>
      </c>
      <c r="H267" s="59">
        <v>238</v>
      </c>
      <c r="I267" s="79">
        <v>0</v>
      </c>
      <c r="J267" s="78">
        <v>0</v>
      </c>
      <c r="K267" s="79">
        <v>0</v>
      </c>
      <c r="L267" s="79">
        <v>0</v>
      </c>
    </row>
    <row r="268" spans="1:12" ht="15" hidden="1" customHeight="1">
      <c r="A268" s="76">
        <v>3</v>
      </c>
      <c r="B268" s="71">
        <v>2</v>
      </c>
      <c r="C268" s="72">
        <v>2</v>
      </c>
      <c r="D268" s="72">
        <v>1</v>
      </c>
      <c r="E268" s="72">
        <v>2</v>
      </c>
      <c r="F268" s="74">
        <v>2</v>
      </c>
      <c r="G268" s="73" t="s">
        <v>178</v>
      </c>
      <c r="H268" s="59">
        <v>239</v>
      </c>
      <c r="I268" s="79">
        <v>0</v>
      </c>
      <c r="J268" s="78">
        <v>0</v>
      </c>
      <c r="K268" s="79">
        <v>0</v>
      </c>
      <c r="L268" s="79">
        <v>0</v>
      </c>
    </row>
    <row r="269" spans="1:12" ht="15" hidden="1" customHeight="1">
      <c r="A269" s="76">
        <v>3</v>
      </c>
      <c r="B269" s="71">
        <v>2</v>
      </c>
      <c r="C269" s="72">
        <v>2</v>
      </c>
      <c r="D269" s="72">
        <v>1</v>
      </c>
      <c r="E269" s="72">
        <v>3</v>
      </c>
      <c r="F269" s="74"/>
      <c r="G269" s="73" t="s">
        <v>179</v>
      </c>
      <c r="H269" s="59">
        <v>240</v>
      </c>
      <c r="I269" s="60">
        <f>SUM(I270:I271)</f>
        <v>0</v>
      </c>
      <c r="J269" s="60">
        <f>SUM(J270:J271)</f>
        <v>0</v>
      </c>
      <c r="K269" s="60">
        <f>SUM(K270:K271)</f>
        <v>0</v>
      </c>
      <c r="L269" s="60">
        <f>SUM(L270:L271)</f>
        <v>0</v>
      </c>
    </row>
    <row r="270" spans="1:12" ht="15" hidden="1" customHeight="1">
      <c r="A270" s="76">
        <v>3</v>
      </c>
      <c r="B270" s="71">
        <v>2</v>
      </c>
      <c r="C270" s="72">
        <v>2</v>
      </c>
      <c r="D270" s="72">
        <v>1</v>
      </c>
      <c r="E270" s="72">
        <v>3</v>
      </c>
      <c r="F270" s="74">
        <v>1</v>
      </c>
      <c r="G270" s="73" t="s">
        <v>180</v>
      </c>
      <c r="H270" s="59">
        <v>241</v>
      </c>
      <c r="I270" s="79">
        <v>0</v>
      </c>
      <c r="J270" s="78">
        <v>0</v>
      </c>
      <c r="K270" s="79">
        <v>0</v>
      </c>
      <c r="L270" s="79">
        <v>0</v>
      </c>
    </row>
    <row r="271" spans="1:12" ht="15" hidden="1" customHeight="1">
      <c r="A271" s="76">
        <v>3</v>
      </c>
      <c r="B271" s="71">
        <v>2</v>
      </c>
      <c r="C271" s="72">
        <v>2</v>
      </c>
      <c r="D271" s="72">
        <v>1</v>
      </c>
      <c r="E271" s="72">
        <v>3</v>
      </c>
      <c r="F271" s="74">
        <v>2</v>
      </c>
      <c r="G271" s="73" t="s">
        <v>199</v>
      </c>
      <c r="H271" s="59">
        <v>242</v>
      </c>
      <c r="I271" s="79">
        <v>0</v>
      </c>
      <c r="J271" s="78">
        <v>0</v>
      </c>
      <c r="K271" s="79">
        <v>0</v>
      </c>
      <c r="L271" s="79">
        <v>0</v>
      </c>
    </row>
    <row r="272" spans="1:12" ht="25.5" hidden="1" customHeight="1">
      <c r="A272" s="76">
        <v>3</v>
      </c>
      <c r="B272" s="71">
        <v>2</v>
      </c>
      <c r="C272" s="72">
        <v>2</v>
      </c>
      <c r="D272" s="72">
        <v>2</v>
      </c>
      <c r="E272" s="72"/>
      <c r="F272" s="74"/>
      <c r="G272" s="73" t="s">
        <v>200</v>
      </c>
      <c r="H272" s="59">
        <v>243</v>
      </c>
      <c r="I272" s="60">
        <f>I273</f>
        <v>0</v>
      </c>
      <c r="J272" s="61">
        <f>J273</f>
        <v>0</v>
      </c>
      <c r="K272" s="60">
        <f>K273</f>
        <v>0</v>
      </c>
      <c r="L272" s="61">
        <f>L273</f>
        <v>0</v>
      </c>
    </row>
    <row r="273" spans="1:12" ht="20.25" hidden="1" customHeight="1">
      <c r="A273" s="71">
        <v>3</v>
      </c>
      <c r="B273" s="72">
        <v>2</v>
      </c>
      <c r="C273" s="64">
        <v>2</v>
      </c>
      <c r="D273" s="64">
        <v>2</v>
      </c>
      <c r="E273" s="64">
        <v>1</v>
      </c>
      <c r="F273" s="67"/>
      <c r="G273" s="73" t="s">
        <v>200</v>
      </c>
      <c r="H273" s="59">
        <v>244</v>
      </c>
      <c r="I273" s="82">
        <f>SUM(I274:I275)</f>
        <v>0</v>
      </c>
      <c r="J273" s="104">
        <f>SUM(J274:J275)</f>
        <v>0</v>
      </c>
      <c r="K273" s="83">
        <f>SUM(K274:K275)</f>
        <v>0</v>
      </c>
      <c r="L273" s="83">
        <f>SUM(L274:L275)</f>
        <v>0</v>
      </c>
    </row>
    <row r="274" spans="1:12" ht="25.5" hidden="1" customHeight="1">
      <c r="A274" s="71">
        <v>3</v>
      </c>
      <c r="B274" s="72">
        <v>2</v>
      </c>
      <c r="C274" s="72">
        <v>2</v>
      </c>
      <c r="D274" s="72">
        <v>2</v>
      </c>
      <c r="E274" s="72">
        <v>1</v>
      </c>
      <c r="F274" s="74">
        <v>1</v>
      </c>
      <c r="G274" s="73" t="s">
        <v>201</v>
      </c>
      <c r="H274" s="59">
        <v>245</v>
      </c>
      <c r="I274" s="79">
        <v>0</v>
      </c>
      <c r="J274" s="79">
        <v>0</v>
      </c>
      <c r="K274" s="79">
        <v>0</v>
      </c>
      <c r="L274" s="79">
        <v>0</v>
      </c>
    </row>
    <row r="275" spans="1:12" ht="25.5" hidden="1" customHeight="1">
      <c r="A275" s="71">
        <v>3</v>
      </c>
      <c r="B275" s="72">
        <v>2</v>
      </c>
      <c r="C275" s="72">
        <v>2</v>
      </c>
      <c r="D275" s="72">
        <v>2</v>
      </c>
      <c r="E275" s="72">
        <v>1</v>
      </c>
      <c r="F275" s="74">
        <v>2</v>
      </c>
      <c r="G275" s="76" t="s">
        <v>202</v>
      </c>
      <c r="H275" s="59">
        <v>246</v>
      </c>
      <c r="I275" s="79">
        <v>0</v>
      </c>
      <c r="J275" s="79">
        <v>0</v>
      </c>
      <c r="K275" s="79">
        <v>0</v>
      </c>
      <c r="L275" s="79">
        <v>0</v>
      </c>
    </row>
    <row r="276" spans="1:12" ht="25.5" hidden="1" customHeight="1">
      <c r="A276" s="71">
        <v>3</v>
      </c>
      <c r="B276" s="72">
        <v>2</v>
      </c>
      <c r="C276" s="72">
        <v>2</v>
      </c>
      <c r="D276" s="72">
        <v>3</v>
      </c>
      <c r="E276" s="72"/>
      <c r="F276" s="74"/>
      <c r="G276" s="73" t="s">
        <v>203</v>
      </c>
      <c r="H276" s="59">
        <v>247</v>
      </c>
      <c r="I276" s="60">
        <f>I277</f>
        <v>0</v>
      </c>
      <c r="J276" s="102">
        <f>J277</f>
        <v>0</v>
      </c>
      <c r="K276" s="61">
        <f>K277</f>
        <v>0</v>
      </c>
      <c r="L276" s="61">
        <f>L277</f>
        <v>0</v>
      </c>
    </row>
    <row r="277" spans="1:12" ht="30" hidden="1" customHeight="1">
      <c r="A277" s="66">
        <v>3</v>
      </c>
      <c r="B277" s="72">
        <v>2</v>
      </c>
      <c r="C277" s="72">
        <v>2</v>
      </c>
      <c r="D277" s="72">
        <v>3</v>
      </c>
      <c r="E277" s="72">
        <v>1</v>
      </c>
      <c r="F277" s="74"/>
      <c r="G277" s="73" t="s">
        <v>203</v>
      </c>
      <c r="H277" s="59">
        <v>248</v>
      </c>
      <c r="I277" s="60">
        <f>I278+I279</f>
        <v>0</v>
      </c>
      <c r="J277" s="60">
        <f>J278+J279</f>
        <v>0</v>
      </c>
      <c r="K277" s="60">
        <f>K278+K279</f>
        <v>0</v>
      </c>
      <c r="L277" s="60">
        <f>L278+L279</f>
        <v>0</v>
      </c>
    </row>
    <row r="278" spans="1:12" ht="31.5" hidden="1" customHeight="1">
      <c r="A278" s="66">
        <v>3</v>
      </c>
      <c r="B278" s="72">
        <v>2</v>
      </c>
      <c r="C278" s="72">
        <v>2</v>
      </c>
      <c r="D278" s="72">
        <v>3</v>
      </c>
      <c r="E278" s="72">
        <v>1</v>
      </c>
      <c r="F278" s="74">
        <v>1</v>
      </c>
      <c r="G278" s="73" t="s">
        <v>204</v>
      </c>
      <c r="H278" s="59">
        <v>249</v>
      </c>
      <c r="I278" s="79">
        <v>0</v>
      </c>
      <c r="J278" s="79">
        <v>0</v>
      </c>
      <c r="K278" s="79">
        <v>0</v>
      </c>
      <c r="L278" s="79">
        <v>0</v>
      </c>
    </row>
    <row r="279" spans="1:12" ht="25.5" hidden="1" customHeight="1">
      <c r="A279" s="66">
        <v>3</v>
      </c>
      <c r="B279" s="72">
        <v>2</v>
      </c>
      <c r="C279" s="72">
        <v>2</v>
      </c>
      <c r="D279" s="72">
        <v>3</v>
      </c>
      <c r="E279" s="72">
        <v>1</v>
      </c>
      <c r="F279" s="74">
        <v>2</v>
      </c>
      <c r="G279" s="73" t="s">
        <v>205</v>
      </c>
      <c r="H279" s="59">
        <v>250</v>
      </c>
      <c r="I279" s="79">
        <v>0</v>
      </c>
      <c r="J279" s="79">
        <v>0</v>
      </c>
      <c r="K279" s="79">
        <v>0</v>
      </c>
      <c r="L279" s="79">
        <v>0</v>
      </c>
    </row>
    <row r="280" spans="1:12" ht="22.5" hidden="1" customHeight="1">
      <c r="A280" s="71">
        <v>3</v>
      </c>
      <c r="B280" s="72">
        <v>2</v>
      </c>
      <c r="C280" s="72">
        <v>2</v>
      </c>
      <c r="D280" s="72">
        <v>4</v>
      </c>
      <c r="E280" s="72"/>
      <c r="F280" s="74"/>
      <c r="G280" s="73" t="s">
        <v>206</v>
      </c>
      <c r="H280" s="59">
        <v>251</v>
      </c>
      <c r="I280" s="60">
        <f>I281</f>
        <v>0</v>
      </c>
      <c r="J280" s="102">
        <f>J281</f>
        <v>0</v>
      </c>
      <c r="K280" s="61">
        <f>K281</f>
        <v>0</v>
      </c>
      <c r="L280" s="61">
        <f>L281</f>
        <v>0</v>
      </c>
    </row>
    <row r="281" spans="1:12" hidden="1">
      <c r="A281" s="71">
        <v>3</v>
      </c>
      <c r="B281" s="72">
        <v>2</v>
      </c>
      <c r="C281" s="72">
        <v>2</v>
      </c>
      <c r="D281" s="72">
        <v>4</v>
      </c>
      <c r="E281" s="72">
        <v>1</v>
      </c>
      <c r="F281" s="74"/>
      <c r="G281" s="73" t="s">
        <v>206</v>
      </c>
      <c r="H281" s="59">
        <v>252</v>
      </c>
      <c r="I281" s="60">
        <f>SUM(I282:I283)</f>
        <v>0</v>
      </c>
      <c r="J281" s="102">
        <f>SUM(J282:J283)</f>
        <v>0</v>
      </c>
      <c r="K281" s="61">
        <f>SUM(K282:K283)</f>
        <v>0</v>
      </c>
      <c r="L281" s="61">
        <f>SUM(L282:L283)</f>
        <v>0</v>
      </c>
    </row>
    <row r="282" spans="1:12" ht="30.75" hidden="1" customHeight="1">
      <c r="A282" s="71">
        <v>3</v>
      </c>
      <c r="B282" s="72">
        <v>2</v>
      </c>
      <c r="C282" s="72">
        <v>2</v>
      </c>
      <c r="D282" s="72">
        <v>4</v>
      </c>
      <c r="E282" s="72">
        <v>1</v>
      </c>
      <c r="F282" s="74">
        <v>1</v>
      </c>
      <c r="G282" s="73" t="s">
        <v>207</v>
      </c>
      <c r="H282" s="59">
        <v>253</v>
      </c>
      <c r="I282" s="79">
        <v>0</v>
      </c>
      <c r="J282" s="79">
        <v>0</v>
      </c>
      <c r="K282" s="79">
        <v>0</v>
      </c>
      <c r="L282" s="79">
        <v>0</v>
      </c>
    </row>
    <row r="283" spans="1:12" ht="27.75" hidden="1" customHeight="1">
      <c r="A283" s="66">
        <v>3</v>
      </c>
      <c r="B283" s="64">
        <v>2</v>
      </c>
      <c r="C283" s="64">
        <v>2</v>
      </c>
      <c r="D283" s="64">
        <v>4</v>
      </c>
      <c r="E283" s="64">
        <v>1</v>
      </c>
      <c r="F283" s="67">
        <v>2</v>
      </c>
      <c r="G283" s="76" t="s">
        <v>208</v>
      </c>
      <c r="H283" s="59">
        <v>254</v>
      </c>
      <c r="I283" s="79">
        <v>0</v>
      </c>
      <c r="J283" s="79">
        <v>0</v>
      </c>
      <c r="K283" s="79">
        <v>0</v>
      </c>
      <c r="L283" s="79">
        <v>0</v>
      </c>
    </row>
    <row r="284" spans="1:12" ht="14.25" hidden="1" customHeight="1">
      <c r="A284" s="71">
        <v>3</v>
      </c>
      <c r="B284" s="72">
        <v>2</v>
      </c>
      <c r="C284" s="72">
        <v>2</v>
      </c>
      <c r="D284" s="72">
        <v>5</v>
      </c>
      <c r="E284" s="72"/>
      <c r="F284" s="74"/>
      <c r="G284" s="73" t="s">
        <v>209</v>
      </c>
      <c r="H284" s="59">
        <v>255</v>
      </c>
      <c r="I284" s="60">
        <f t="shared" ref="I284:L285" si="26">I285</f>
        <v>0</v>
      </c>
      <c r="J284" s="102">
        <f t="shared" si="26"/>
        <v>0</v>
      </c>
      <c r="K284" s="61">
        <f t="shared" si="26"/>
        <v>0</v>
      </c>
      <c r="L284" s="61">
        <f t="shared" si="26"/>
        <v>0</v>
      </c>
    </row>
    <row r="285" spans="1:12" ht="15.75" hidden="1" customHeight="1">
      <c r="A285" s="71">
        <v>3</v>
      </c>
      <c r="B285" s="72">
        <v>2</v>
      </c>
      <c r="C285" s="72">
        <v>2</v>
      </c>
      <c r="D285" s="72">
        <v>5</v>
      </c>
      <c r="E285" s="72">
        <v>1</v>
      </c>
      <c r="F285" s="74"/>
      <c r="G285" s="73" t="s">
        <v>209</v>
      </c>
      <c r="H285" s="59">
        <v>256</v>
      </c>
      <c r="I285" s="60">
        <f t="shared" si="26"/>
        <v>0</v>
      </c>
      <c r="J285" s="102">
        <f t="shared" si="26"/>
        <v>0</v>
      </c>
      <c r="K285" s="61">
        <f t="shared" si="26"/>
        <v>0</v>
      </c>
      <c r="L285" s="61">
        <f t="shared" si="26"/>
        <v>0</v>
      </c>
    </row>
    <row r="286" spans="1:12" ht="15.75" hidden="1" customHeight="1">
      <c r="A286" s="71">
        <v>3</v>
      </c>
      <c r="B286" s="72">
        <v>2</v>
      </c>
      <c r="C286" s="72">
        <v>2</v>
      </c>
      <c r="D286" s="72">
        <v>5</v>
      </c>
      <c r="E286" s="72">
        <v>1</v>
      </c>
      <c r="F286" s="74">
        <v>1</v>
      </c>
      <c r="G286" s="73" t="s">
        <v>209</v>
      </c>
      <c r="H286" s="59">
        <v>257</v>
      </c>
      <c r="I286" s="79">
        <v>0</v>
      </c>
      <c r="J286" s="79">
        <v>0</v>
      </c>
      <c r="K286" s="79">
        <v>0</v>
      </c>
      <c r="L286" s="79">
        <v>0</v>
      </c>
    </row>
    <row r="287" spans="1:12" ht="14.25" hidden="1" customHeight="1">
      <c r="A287" s="71">
        <v>3</v>
      </c>
      <c r="B287" s="72">
        <v>2</v>
      </c>
      <c r="C287" s="72">
        <v>2</v>
      </c>
      <c r="D287" s="72">
        <v>6</v>
      </c>
      <c r="E287" s="72"/>
      <c r="F287" s="74"/>
      <c r="G287" s="73" t="s">
        <v>192</v>
      </c>
      <c r="H287" s="59">
        <v>258</v>
      </c>
      <c r="I287" s="60">
        <f t="shared" ref="I287:L288" si="27">I288</f>
        <v>0</v>
      </c>
      <c r="J287" s="132">
        <f t="shared" si="27"/>
        <v>0</v>
      </c>
      <c r="K287" s="61">
        <f t="shared" si="27"/>
        <v>0</v>
      </c>
      <c r="L287" s="61">
        <f t="shared" si="27"/>
        <v>0</v>
      </c>
    </row>
    <row r="288" spans="1:12" ht="15" hidden="1" customHeight="1">
      <c r="A288" s="71">
        <v>3</v>
      </c>
      <c r="B288" s="72">
        <v>2</v>
      </c>
      <c r="C288" s="72">
        <v>2</v>
      </c>
      <c r="D288" s="72">
        <v>6</v>
      </c>
      <c r="E288" s="72">
        <v>1</v>
      </c>
      <c r="F288" s="74"/>
      <c r="G288" s="73" t="s">
        <v>192</v>
      </c>
      <c r="H288" s="59">
        <v>259</v>
      </c>
      <c r="I288" s="60">
        <f t="shared" si="27"/>
        <v>0</v>
      </c>
      <c r="J288" s="132">
        <f t="shared" si="27"/>
        <v>0</v>
      </c>
      <c r="K288" s="61">
        <f t="shared" si="27"/>
        <v>0</v>
      </c>
      <c r="L288" s="61">
        <f t="shared" si="27"/>
        <v>0</v>
      </c>
    </row>
    <row r="289" spans="1:12" ht="15" hidden="1" customHeight="1">
      <c r="A289" s="71">
        <v>3</v>
      </c>
      <c r="B289" s="94">
        <v>2</v>
      </c>
      <c r="C289" s="94">
        <v>2</v>
      </c>
      <c r="D289" s="72">
        <v>6</v>
      </c>
      <c r="E289" s="94">
        <v>1</v>
      </c>
      <c r="F289" s="95">
        <v>1</v>
      </c>
      <c r="G289" s="96" t="s">
        <v>192</v>
      </c>
      <c r="H289" s="59">
        <v>260</v>
      </c>
      <c r="I289" s="79">
        <v>0</v>
      </c>
      <c r="J289" s="79">
        <v>0</v>
      </c>
      <c r="K289" s="79">
        <v>0</v>
      </c>
      <c r="L289" s="79">
        <v>0</v>
      </c>
    </row>
    <row r="290" spans="1:12" ht="14.25" hidden="1" customHeight="1">
      <c r="A290" s="76">
        <v>3</v>
      </c>
      <c r="B290" s="71">
        <v>2</v>
      </c>
      <c r="C290" s="72">
        <v>2</v>
      </c>
      <c r="D290" s="72">
        <v>7</v>
      </c>
      <c r="E290" s="72"/>
      <c r="F290" s="74"/>
      <c r="G290" s="73" t="s">
        <v>193</v>
      </c>
      <c r="H290" s="59">
        <v>261</v>
      </c>
      <c r="I290" s="60">
        <f>I291</f>
        <v>0</v>
      </c>
      <c r="J290" s="132">
        <f>J291</f>
        <v>0</v>
      </c>
      <c r="K290" s="61">
        <f>K291</f>
        <v>0</v>
      </c>
      <c r="L290" s="61">
        <f>L291</f>
        <v>0</v>
      </c>
    </row>
    <row r="291" spans="1:12" ht="15" hidden="1" customHeight="1">
      <c r="A291" s="76">
        <v>3</v>
      </c>
      <c r="B291" s="71">
        <v>2</v>
      </c>
      <c r="C291" s="72">
        <v>2</v>
      </c>
      <c r="D291" s="72">
        <v>7</v>
      </c>
      <c r="E291" s="72">
        <v>1</v>
      </c>
      <c r="F291" s="74"/>
      <c r="G291" s="73" t="s">
        <v>193</v>
      </c>
      <c r="H291" s="59">
        <v>262</v>
      </c>
      <c r="I291" s="60">
        <f>I292+I293</f>
        <v>0</v>
      </c>
      <c r="J291" s="60">
        <f>J292+J293</f>
        <v>0</v>
      </c>
      <c r="K291" s="60">
        <f>K292+K293</f>
        <v>0</v>
      </c>
      <c r="L291" s="60">
        <f>L292+L293</f>
        <v>0</v>
      </c>
    </row>
    <row r="292" spans="1:12" ht="27.75" hidden="1" customHeight="1">
      <c r="A292" s="76">
        <v>3</v>
      </c>
      <c r="B292" s="71">
        <v>2</v>
      </c>
      <c r="C292" s="71">
        <v>2</v>
      </c>
      <c r="D292" s="72">
        <v>7</v>
      </c>
      <c r="E292" s="72">
        <v>1</v>
      </c>
      <c r="F292" s="74">
        <v>1</v>
      </c>
      <c r="G292" s="73" t="s">
        <v>194</v>
      </c>
      <c r="H292" s="59">
        <v>263</v>
      </c>
      <c r="I292" s="79">
        <v>0</v>
      </c>
      <c r="J292" s="79">
        <v>0</v>
      </c>
      <c r="K292" s="79">
        <v>0</v>
      </c>
      <c r="L292" s="79">
        <v>0</v>
      </c>
    </row>
    <row r="293" spans="1:12" ht="25.5" hidden="1" customHeight="1">
      <c r="A293" s="76">
        <v>3</v>
      </c>
      <c r="B293" s="71">
        <v>2</v>
      </c>
      <c r="C293" s="71">
        <v>2</v>
      </c>
      <c r="D293" s="72">
        <v>7</v>
      </c>
      <c r="E293" s="72">
        <v>1</v>
      </c>
      <c r="F293" s="74">
        <v>2</v>
      </c>
      <c r="G293" s="73" t="s">
        <v>195</v>
      </c>
      <c r="H293" s="59">
        <v>264</v>
      </c>
      <c r="I293" s="79">
        <v>0</v>
      </c>
      <c r="J293" s="79">
        <v>0</v>
      </c>
      <c r="K293" s="79">
        <v>0</v>
      </c>
      <c r="L293" s="79">
        <v>0</v>
      </c>
    </row>
    <row r="294" spans="1:12" ht="30" hidden="1" customHeight="1">
      <c r="A294" s="80">
        <v>3</v>
      </c>
      <c r="B294" s="80">
        <v>3</v>
      </c>
      <c r="C294" s="55"/>
      <c r="D294" s="56"/>
      <c r="E294" s="56"/>
      <c r="F294" s="58"/>
      <c r="G294" s="57" t="s">
        <v>210</v>
      </c>
      <c r="H294" s="59">
        <v>265</v>
      </c>
      <c r="I294" s="60">
        <f>SUM(I295+I327)</f>
        <v>0</v>
      </c>
      <c r="J294" s="132">
        <f>SUM(J295+J327)</f>
        <v>0</v>
      </c>
      <c r="K294" s="61">
        <f>SUM(K295+K327)</f>
        <v>0</v>
      </c>
      <c r="L294" s="61">
        <f>SUM(L295+L327)</f>
        <v>0</v>
      </c>
    </row>
    <row r="295" spans="1:12" ht="40.5" hidden="1" customHeight="1">
      <c r="A295" s="76">
        <v>3</v>
      </c>
      <c r="B295" s="76">
        <v>3</v>
      </c>
      <c r="C295" s="71">
        <v>1</v>
      </c>
      <c r="D295" s="72"/>
      <c r="E295" s="72"/>
      <c r="F295" s="74"/>
      <c r="G295" s="73" t="s">
        <v>211</v>
      </c>
      <c r="H295" s="59">
        <v>266</v>
      </c>
      <c r="I295" s="60">
        <f>SUM(I296+I305+I309+I313+I317+I320+I323)</f>
        <v>0</v>
      </c>
      <c r="J295" s="132">
        <f>SUM(J296+J305+J309+J313+J317+J320+J323)</f>
        <v>0</v>
      </c>
      <c r="K295" s="61">
        <f>SUM(K296+K305+K309+K313+K317+K320+K323)</f>
        <v>0</v>
      </c>
      <c r="L295" s="61">
        <f>SUM(L296+L305+L309+L313+L317+L320+L323)</f>
        <v>0</v>
      </c>
    </row>
    <row r="296" spans="1:12" ht="15" hidden="1" customHeight="1">
      <c r="A296" s="76">
        <v>3</v>
      </c>
      <c r="B296" s="76">
        <v>3</v>
      </c>
      <c r="C296" s="71">
        <v>1</v>
      </c>
      <c r="D296" s="72">
        <v>1</v>
      </c>
      <c r="E296" s="72"/>
      <c r="F296" s="74"/>
      <c r="G296" s="73" t="s">
        <v>197</v>
      </c>
      <c r="H296" s="59">
        <v>267</v>
      </c>
      <c r="I296" s="60">
        <f>SUM(I297+I299+I302)</f>
        <v>0</v>
      </c>
      <c r="J296" s="60">
        <f>SUM(J297+J299+J302)</f>
        <v>0</v>
      </c>
      <c r="K296" s="60">
        <f>SUM(K297+K299+K302)</f>
        <v>0</v>
      </c>
      <c r="L296" s="60">
        <f>SUM(L297+L299+L302)</f>
        <v>0</v>
      </c>
    </row>
    <row r="297" spans="1:12" ht="12.75" hidden="1" customHeight="1">
      <c r="A297" s="76">
        <v>3</v>
      </c>
      <c r="B297" s="76">
        <v>3</v>
      </c>
      <c r="C297" s="71">
        <v>1</v>
      </c>
      <c r="D297" s="72">
        <v>1</v>
      </c>
      <c r="E297" s="72">
        <v>1</v>
      </c>
      <c r="F297" s="74"/>
      <c r="G297" s="73" t="s">
        <v>175</v>
      </c>
      <c r="H297" s="59">
        <v>268</v>
      </c>
      <c r="I297" s="60">
        <f>SUM(I298:I298)</f>
        <v>0</v>
      </c>
      <c r="J297" s="132">
        <f>SUM(J298:J298)</f>
        <v>0</v>
      </c>
      <c r="K297" s="61">
        <f>SUM(K298:K298)</f>
        <v>0</v>
      </c>
      <c r="L297" s="61">
        <f>SUM(L298:L298)</f>
        <v>0</v>
      </c>
    </row>
    <row r="298" spans="1:12" ht="15" hidden="1" customHeight="1">
      <c r="A298" s="76">
        <v>3</v>
      </c>
      <c r="B298" s="76">
        <v>3</v>
      </c>
      <c r="C298" s="71">
        <v>1</v>
      </c>
      <c r="D298" s="72">
        <v>1</v>
      </c>
      <c r="E298" s="72">
        <v>1</v>
      </c>
      <c r="F298" s="74">
        <v>1</v>
      </c>
      <c r="G298" s="73" t="s">
        <v>175</v>
      </c>
      <c r="H298" s="59">
        <v>269</v>
      </c>
      <c r="I298" s="79">
        <v>0</v>
      </c>
      <c r="J298" s="79">
        <v>0</v>
      </c>
      <c r="K298" s="79">
        <v>0</v>
      </c>
      <c r="L298" s="79">
        <v>0</v>
      </c>
    </row>
    <row r="299" spans="1:12" ht="14.25" hidden="1" customHeight="1">
      <c r="A299" s="76">
        <v>3</v>
      </c>
      <c r="B299" s="76">
        <v>3</v>
      </c>
      <c r="C299" s="71">
        <v>1</v>
      </c>
      <c r="D299" s="72">
        <v>1</v>
      </c>
      <c r="E299" s="72">
        <v>2</v>
      </c>
      <c r="F299" s="74"/>
      <c r="G299" s="73" t="s">
        <v>198</v>
      </c>
      <c r="H299" s="59">
        <v>270</v>
      </c>
      <c r="I299" s="60">
        <f>SUM(I300:I301)</f>
        <v>0</v>
      </c>
      <c r="J299" s="60">
        <f>SUM(J300:J301)</f>
        <v>0</v>
      </c>
      <c r="K299" s="60">
        <f>SUM(K300:K301)</f>
        <v>0</v>
      </c>
      <c r="L299" s="60">
        <f>SUM(L300:L301)</f>
        <v>0</v>
      </c>
    </row>
    <row r="300" spans="1:12" ht="14.25" hidden="1" customHeight="1">
      <c r="A300" s="76">
        <v>3</v>
      </c>
      <c r="B300" s="76">
        <v>3</v>
      </c>
      <c r="C300" s="71">
        <v>1</v>
      </c>
      <c r="D300" s="72">
        <v>1</v>
      </c>
      <c r="E300" s="72">
        <v>2</v>
      </c>
      <c r="F300" s="74">
        <v>1</v>
      </c>
      <c r="G300" s="73" t="s">
        <v>177</v>
      </c>
      <c r="H300" s="59">
        <v>271</v>
      </c>
      <c r="I300" s="79">
        <v>0</v>
      </c>
      <c r="J300" s="79">
        <v>0</v>
      </c>
      <c r="K300" s="79">
        <v>0</v>
      </c>
      <c r="L300" s="79">
        <v>0</v>
      </c>
    </row>
    <row r="301" spans="1:12" ht="14.25" hidden="1" customHeight="1">
      <c r="A301" s="76">
        <v>3</v>
      </c>
      <c r="B301" s="76">
        <v>3</v>
      </c>
      <c r="C301" s="71">
        <v>1</v>
      </c>
      <c r="D301" s="72">
        <v>1</v>
      </c>
      <c r="E301" s="72">
        <v>2</v>
      </c>
      <c r="F301" s="74">
        <v>2</v>
      </c>
      <c r="G301" s="73" t="s">
        <v>178</v>
      </c>
      <c r="H301" s="59">
        <v>272</v>
      </c>
      <c r="I301" s="79">
        <v>0</v>
      </c>
      <c r="J301" s="79">
        <v>0</v>
      </c>
      <c r="K301" s="79">
        <v>0</v>
      </c>
      <c r="L301" s="79">
        <v>0</v>
      </c>
    </row>
    <row r="302" spans="1:12" ht="14.25" hidden="1" customHeight="1">
      <c r="A302" s="76">
        <v>3</v>
      </c>
      <c r="B302" s="76">
        <v>3</v>
      </c>
      <c r="C302" s="71">
        <v>1</v>
      </c>
      <c r="D302" s="72">
        <v>1</v>
      </c>
      <c r="E302" s="72">
        <v>3</v>
      </c>
      <c r="F302" s="74"/>
      <c r="G302" s="73" t="s">
        <v>179</v>
      </c>
      <c r="H302" s="59">
        <v>273</v>
      </c>
      <c r="I302" s="60">
        <f>SUM(I303:I304)</f>
        <v>0</v>
      </c>
      <c r="J302" s="60">
        <f>SUM(J303:J304)</f>
        <v>0</v>
      </c>
      <c r="K302" s="60">
        <f>SUM(K303:K304)</f>
        <v>0</v>
      </c>
      <c r="L302" s="60">
        <f>SUM(L303:L304)</f>
        <v>0</v>
      </c>
    </row>
    <row r="303" spans="1:12" ht="14.25" hidden="1" customHeight="1">
      <c r="A303" s="76">
        <v>3</v>
      </c>
      <c r="B303" s="76">
        <v>3</v>
      </c>
      <c r="C303" s="71">
        <v>1</v>
      </c>
      <c r="D303" s="72">
        <v>1</v>
      </c>
      <c r="E303" s="72">
        <v>3</v>
      </c>
      <c r="F303" s="74">
        <v>1</v>
      </c>
      <c r="G303" s="73" t="s">
        <v>212</v>
      </c>
      <c r="H303" s="59">
        <v>274</v>
      </c>
      <c r="I303" s="79">
        <v>0</v>
      </c>
      <c r="J303" s="79">
        <v>0</v>
      </c>
      <c r="K303" s="79">
        <v>0</v>
      </c>
      <c r="L303" s="79">
        <v>0</v>
      </c>
    </row>
    <row r="304" spans="1:12" ht="14.25" hidden="1" customHeight="1">
      <c r="A304" s="76">
        <v>3</v>
      </c>
      <c r="B304" s="76">
        <v>3</v>
      </c>
      <c r="C304" s="71">
        <v>1</v>
      </c>
      <c r="D304" s="72">
        <v>1</v>
      </c>
      <c r="E304" s="72">
        <v>3</v>
      </c>
      <c r="F304" s="74">
        <v>2</v>
      </c>
      <c r="G304" s="73" t="s">
        <v>199</v>
      </c>
      <c r="H304" s="59">
        <v>275</v>
      </c>
      <c r="I304" s="79">
        <v>0</v>
      </c>
      <c r="J304" s="79">
        <v>0</v>
      </c>
      <c r="K304" s="79">
        <v>0</v>
      </c>
      <c r="L304" s="79">
        <v>0</v>
      </c>
    </row>
    <row r="305" spans="1:12" hidden="1">
      <c r="A305" s="92">
        <v>3</v>
      </c>
      <c r="B305" s="66">
        <v>3</v>
      </c>
      <c r="C305" s="71">
        <v>1</v>
      </c>
      <c r="D305" s="72">
        <v>2</v>
      </c>
      <c r="E305" s="72"/>
      <c r="F305" s="74"/>
      <c r="G305" s="73" t="s">
        <v>213</v>
      </c>
      <c r="H305" s="59">
        <v>276</v>
      </c>
      <c r="I305" s="60">
        <f>I306</f>
        <v>0</v>
      </c>
      <c r="J305" s="132">
        <f>J306</f>
        <v>0</v>
      </c>
      <c r="K305" s="61">
        <f>K306</f>
        <v>0</v>
      </c>
      <c r="L305" s="61">
        <f>L306</f>
        <v>0</v>
      </c>
    </row>
    <row r="306" spans="1:12" ht="15" hidden="1" customHeight="1">
      <c r="A306" s="92">
        <v>3</v>
      </c>
      <c r="B306" s="92">
        <v>3</v>
      </c>
      <c r="C306" s="66">
        <v>1</v>
      </c>
      <c r="D306" s="64">
        <v>2</v>
      </c>
      <c r="E306" s="64">
        <v>1</v>
      </c>
      <c r="F306" s="67"/>
      <c r="G306" s="73" t="s">
        <v>213</v>
      </c>
      <c r="H306" s="59">
        <v>277</v>
      </c>
      <c r="I306" s="82">
        <f>SUM(I307:I308)</f>
        <v>0</v>
      </c>
      <c r="J306" s="133">
        <f>SUM(J307:J308)</f>
        <v>0</v>
      </c>
      <c r="K306" s="83">
        <f>SUM(K307:K308)</f>
        <v>0</v>
      </c>
      <c r="L306" s="83">
        <f>SUM(L307:L308)</f>
        <v>0</v>
      </c>
    </row>
    <row r="307" spans="1:12" ht="15" hidden="1" customHeight="1">
      <c r="A307" s="76">
        <v>3</v>
      </c>
      <c r="B307" s="76">
        <v>3</v>
      </c>
      <c r="C307" s="71">
        <v>1</v>
      </c>
      <c r="D307" s="72">
        <v>2</v>
      </c>
      <c r="E307" s="72">
        <v>1</v>
      </c>
      <c r="F307" s="74">
        <v>1</v>
      </c>
      <c r="G307" s="73" t="s">
        <v>214</v>
      </c>
      <c r="H307" s="59">
        <v>278</v>
      </c>
      <c r="I307" s="79">
        <v>0</v>
      </c>
      <c r="J307" s="79">
        <v>0</v>
      </c>
      <c r="K307" s="79">
        <v>0</v>
      </c>
      <c r="L307" s="79">
        <v>0</v>
      </c>
    </row>
    <row r="308" spans="1:12" ht="12.75" hidden="1" customHeight="1">
      <c r="A308" s="84">
        <v>3</v>
      </c>
      <c r="B308" s="118">
        <v>3</v>
      </c>
      <c r="C308" s="93">
        <v>1</v>
      </c>
      <c r="D308" s="94">
        <v>2</v>
      </c>
      <c r="E308" s="94">
        <v>1</v>
      </c>
      <c r="F308" s="95">
        <v>2</v>
      </c>
      <c r="G308" s="96" t="s">
        <v>215</v>
      </c>
      <c r="H308" s="59">
        <v>279</v>
      </c>
      <c r="I308" s="79">
        <v>0</v>
      </c>
      <c r="J308" s="79">
        <v>0</v>
      </c>
      <c r="K308" s="79">
        <v>0</v>
      </c>
      <c r="L308" s="79">
        <v>0</v>
      </c>
    </row>
    <row r="309" spans="1:12" ht="15.75" hidden="1" customHeight="1">
      <c r="A309" s="71">
        <v>3</v>
      </c>
      <c r="B309" s="73">
        <v>3</v>
      </c>
      <c r="C309" s="71">
        <v>1</v>
      </c>
      <c r="D309" s="72">
        <v>3</v>
      </c>
      <c r="E309" s="72"/>
      <c r="F309" s="74"/>
      <c r="G309" s="73" t="s">
        <v>216</v>
      </c>
      <c r="H309" s="59">
        <v>280</v>
      </c>
      <c r="I309" s="60">
        <f>I310</f>
        <v>0</v>
      </c>
      <c r="J309" s="132">
        <f>J310</f>
        <v>0</v>
      </c>
      <c r="K309" s="61">
        <f>K310</f>
        <v>0</v>
      </c>
      <c r="L309" s="61">
        <f>L310</f>
        <v>0</v>
      </c>
    </row>
    <row r="310" spans="1:12" ht="15.75" hidden="1" customHeight="1">
      <c r="A310" s="71">
        <v>3</v>
      </c>
      <c r="B310" s="96">
        <v>3</v>
      </c>
      <c r="C310" s="93">
        <v>1</v>
      </c>
      <c r="D310" s="94">
        <v>3</v>
      </c>
      <c r="E310" s="94">
        <v>1</v>
      </c>
      <c r="F310" s="95"/>
      <c r="G310" s="73" t="s">
        <v>216</v>
      </c>
      <c r="H310" s="59">
        <v>281</v>
      </c>
      <c r="I310" s="61">
        <f>I311+I312</f>
        <v>0</v>
      </c>
      <c r="J310" s="61">
        <f>J311+J312</f>
        <v>0</v>
      </c>
      <c r="K310" s="61">
        <f>K311+K312</f>
        <v>0</v>
      </c>
      <c r="L310" s="61">
        <f>L311+L312</f>
        <v>0</v>
      </c>
    </row>
    <row r="311" spans="1:12" ht="27" hidden="1" customHeight="1">
      <c r="A311" s="71">
        <v>3</v>
      </c>
      <c r="B311" s="73">
        <v>3</v>
      </c>
      <c r="C311" s="71">
        <v>1</v>
      </c>
      <c r="D311" s="72">
        <v>3</v>
      </c>
      <c r="E311" s="72">
        <v>1</v>
      </c>
      <c r="F311" s="74">
        <v>1</v>
      </c>
      <c r="G311" s="73" t="s">
        <v>217</v>
      </c>
      <c r="H311" s="59">
        <v>282</v>
      </c>
      <c r="I311" s="123">
        <v>0</v>
      </c>
      <c r="J311" s="123">
        <v>0</v>
      </c>
      <c r="K311" s="123">
        <v>0</v>
      </c>
      <c r="L311" s="122">
        <v>0</v>
      </c>
    </row>
    <row r="312" spans="1:12" ht="26.25" hidden="1" customHeight="1">
      <c r="A312" s="71">
        <v>3</v>
      </c>
      <c r="B312" s="73">
        <v>3</v>
      </c>
      <c r="C312" s="71">
        <v>1</v>
      </c>
      <c r="D312" s="72">
        <v>3</v>
      </c>
      <c r="E312" s="72">
        <v>1</v>
      </c>
      <c r="F312" s="74">
        <v>2</v>
      </c>
      <c r="G312" s="73" t="s">
        <v>218</v>
      </c>
      <c r="H312" s="59">
        <v>283</v>
      </c>
      <c r="I312" s="79">
        <v>0</v>
      </c>
      <c r="J312" s="79">
        <v>0</v>
      </c>
      <c r="K312" s="79">
        <v>0</v>
      </c>
      <c r="L312" s="79">
        <v>0</v>
      </c>
    </row>
    <row r="313" spans="1:12" hidden="1">
      <c r="A313" s="71">
        <v>3</v>
      </c>
      <c r="B313" s="73">
        <v>3</v>
      </c>
      <c r="C313" s="71">
        <v>1</v>
      </c>
      <c r="D313" s="72">
        <v>4</v>
      </c>
      <c r="E313" s="72"/>
      <c r="F313" s="74"/>
      <c r="G313" s="73" t="s">
        <v>219</v>
      </c>
      <c r="H313" s="59">
        <v>284</v>
      </c>
      <c r="I313" s="60">
        <f>I314</f>
        <v>0</v>
      </c>
      <c r="J313" s="132">
        <f>J314</f>
        <v>0</v>
      </c>
      <c r="K313" s="61">
        <f>K314</f>
        <v>0</v>
      </c>
      <c r="L313" s="61">
        <f>L314</f>
        <v>0</v>
      </c>
    </row>
    <row r="314" spans="1:12" ht="15" hidden="1" customHeight="1">
      <c r="A314" s="76">
        <v>3</v>
      </c>
      <c r="B314" s="71">
        <v>3</v>
      </c>
      <c r="C314" s="72">
        <v>1</v>
      </c>
      <c r="D314" s="72">
        <v>4</v>
      </c>
      <c r="E314" s="72">
        <v>1</v>
      </c>
      <c r="F314" s="74"/>
      <c r="G314" s="73" t="s">
        <v>219</v>
      </c>
      <c r="H314" s="59">
        <v>285</v>
      </c>
      <c r="I314" s="60">
        <f>SUM(I315:I316)</f>
        <v>0</v>
      </c>
      <c r="J314" s="60">
        <f>SUM(J315:J316)</f>
        <v>0</v>
      </c>
      <c r="K314" s="60">
        <f>SUM(K315:K316)</f>
        <v>0</v>
      </c>
      <c r="L314" s="60">
        <f>SUM(L315:L316)</f>
        <v>0</v>
      </c>
    </row>
    <row r="315" spans="1:12" hidden="1">
      <c r="A315" s="76">
        <v>3</v>
      </c>
      <c r="B315" s="71">
        <v>3</v>
      </c>
      <c r="C315" s="72">
        <v>1</v>
      </c>
      <c r="D315" s="72">
        <v>4</v>
      </c>
      <c r="E315" s="72">
        <v>1</v>
      </c>
      <c r="F315" s="74">
        <v>1</v>
      </c>
      <c r="G315" s="73" t="s">
        <v>220</v>
      </c>
      <c r="H315" s="59">
        <v>286</v>
      </c>
      <c r="I315" s="78">
        <v>0</v>
      </c>
      <c r="J315" s="79">
        <v>0</v>
      </c>
      <c r="K315" s="79">
        <v>0</v>
      </c>
      <c r="L315" s="78">
        <v>0</v>
      </c>
    </row>
    <row r="316" spans="1:12" ht="14.25" hidden="1" customHeight="1">
      <c r="A316" s="71">
        <v>3</v>
      </c>
      <c r="B316" s="72">
        <v>3</v>
      </c>
      <c r="C316" s="72">
        <v>1</v>
      </c>
      <c r="D316" s="72">
        <v>4</v>
      </c>
      <c r="E316" s="72">
        <v>1</v>
      </c>
      <c r="F316" s="74">
        <v>2</v>
      </c>
      <c r="G316" s="73" t="s">
        <v>221</v>
      </c>
      <c r="H316" s="59">
        <v>287</v>
      </c>
      <c r="I316" s="79">
        <v>0</v>
      </c>
      <c r="J316" s="123">
        <v>0</v>
      </c>
      <c r="K316" s="123">
        <v>0</v>
      </c>
      <c r="L316" s="122">
        <v>0</v>
      </c>
    </row>
    <row r="317" spans="1:12" ht="15.75" hidden="1" customHeight="1">
      <c r="A317" s="71">
        <v>3</v>
      </c>
      <c r="B317" s="72">
        <v>3</v>
      </c>
      <c r="C317" s="72">
        <v>1</v>
      </c>
      <c r="D317" s="72">
        <v>5</v>
      </c>
      <c r="E317" s="72"/>
      <c r="F317" s="74"/>
      <c r="G317" s="73" t="s">
        <v>222</v>
      </c>
      <c r="H317" s="59">
        <v>288</v>
      </c>
      <c r="I317" s="83">
        <f t="shared" ref="I317:L318" si="28">I318</f>
        <v>0</v>
      </c>
      <c r="J317" s="132">
        <f t="shared" si="28"/>
        <v>0</v>
      </c>
      <c r="K317" s="61">
        <f t="shared" si="28"/>
        <v>0</v>
      </c>
      <c r="L317" s="61">
        <f t="shared" si="28"/>
        <v>0</v>
      </c>
    </row>
    <row r="318" spans="1:12" ht="14.25" hidden="1" customHeight="1">
      <c r="A318" s="66">
        <v>3</v>
      </c>
      <c r="B318" s="94">
        <v>3</v>
      </c>
      <c r="C318" s="94">
        <v>1</v>
      </c>
      <c r="D318" s="94">
        <v>5</v>
      </c>
      <c r="E318" s="94">
        <v>1</v>
      </c>
      <c r="F318" s="95"/>
      <c r="G318" s="73" t="s">
        <v>222</v>
      </c>
      <c r="H318" s="59">
        <v>289</v>
      </c>
      <c r="I318" s="61">
        <f t="shared" si="28"/>
        <v>0</v>
      </c>
      <c r="J318" s="133">
        <f t="shared" si="28"/>
        <v>0</v>
      </c>
      <c r="K318" s="83">
        <f t="shared" si="28"/>
        <v>0</v>
      </c>
      <c r="L318" s="83">
        <f t="shared" si="28"/>
        <v>0</v>
      </c>
    </row>
    <row r="319" spans="1:12" ht="14.25" hidden="1" customHeight="1">
      <c r="A319" s="71">
        <v>3</v>
      </c>
      <c r="B319" s="72">
        <v>3</v>
      </c>
      <c r="C319" s="72">
        <v>1</v>
      </c>
      <c r="D319" s="72">
        <v>5</v>
      </c>
      <c r="E319" s="72">
        <v>1</v>
      </c>
      <c r="F319" s="74">
        <v>1</v>
      </c>
      <c r="G319" s="73" t="s">
        <v>223</v>
      </c>
      <c r="H319" s="59">
        <v>290</v>
      </c>
      <c r="I319" s="79">
        <v>0</v>
      </c>
      <c r="J319" s="123">
        <v>0</v>
      </c>
      <c r="K319" s="123">
        <v>0</v>
      </c>
      <c r="L319" s="122">
        <v>0</v>
      </c>
    </row>
    <row r="320" spans="1:12" ht="14.25" hidden="1" customHeight="1">
      <c r="A320" s="71">
        <v>3</v>
      </c>
      <c r="B320" s="72">
        <v>3</v>
      </c>
      <c r="C320" s="72">
        <v>1</v>
      </c>
      <c r="D320" s="72">
        <v>6</v>
      </c>
      <c r="E320" s="72"/>
      <c r="F320" s="74"/>
      <c r="G320" s="73" t="s">
        <v>192</v>
      </c>
      <c r="H320" s="59">
        <v>291</v>
      </c>
      <c r="I320" s="61">
        <f t="shared" ref="I320:L321" si="29">I321</f>
        <v>0</v>
      </c>
      <c r="J320" s="132">
        <f t="shared" si="29"/>
        <v>0</v>
      </c>
      <c r="K320" s="61">
        <f t="shared" si="29"/>
        <v>0</v>
      </c>
      <c r="L320" s="61">
        <f t="shared" si="29"/>
        <v>0</v>
      </c>
    </row>
    <row r="321" spans="1:16" ht="13.5" hidden="1" customHeight="1">
      <c r="A321" s="71">
        <v>3</v>
      </c>
      <c r="B321" s="72">
        <v>3</v>
      </c>
      <c r="C321" s="72">
        <v>1</v>
      </c>
      <c r="D321" s="72">
        <v>6</v>
      </c>
      <c r="E321" s="72">
        <v>1</v>
      </c>
      <c r="F321" s="74"/>
      <c r="G321" s="73" t="s">
        <v>192</v>
      </c>
      <c r="H321" s="59">
        <v>292</v>
      </c>
      <c r="I321" s="60">
        <f t="shared" si="29"/>
        <v>0</v>
      </c>
      <c r="J321" s="132">
        <f t="shared" si="29"/>
        <v>0</v>
      </c>
      <c r="K321" s="61">
        <f t="shared" si="29"/>
        <v>0</v>
      </c>
      <c r="L321" s="61">
        <f t="shared" si="29"/>
        <v>0</v>
      </c>
    </row>
    <row r="322" spans="1:16" ht="14.25" hidden="1" customHeight="1">
      <c r="A322" s="71">
        <v>3</v>
      </c>
      <c r="B322" s="72">
        <v>3</v>
      </c>
      <c r="C322" s="72">
        <v>1</v>
      </c>
      <c r="D322" s="72">
        <v>6</v>
      </c>
      <c r="E322" s="72">
        <v>1</v>
      </c>
      <c r="F322" s="74">
        <v>1</v>
      </c>
      <c r="G322" s="73" t="s">
        <v>192</v>
      </c>
      <c r="H322" s="59">
        <v>293</v>
      </c>
      <c r="I322" s="123">
        <v>0</v>
      </c>
      <c r="J322" s="123">
        <v>0</v>
      </c>
      <c r="K322" s="123">
        <v>0</v>
      </c>
      <c r="L322" s="122">
        <v>0</v>
      </c>
    </row>
    <row r="323" spans="1:16" ht="15" hidden="1" customHeight="1">
      <c r="A323" s="71">
        <v>3</v>
      </c>
      <c r="B323" s="72">
        <v>3</v>
      </c>
      <c r="C323" s="72">
        <v>1</v>
      </c>
      <c r="D323" s="72">
        <v>7</v>
      </c>
      <c r="E323" s="72"/>
      <c r="F323" s="74"/>
      <c r="G323" s="73" t="s">
        <v>224</v>
      </c>
      <c r="H323" s="59">
        <v>294</v>
      </c>
      <c r="I323" s="60">
        <f>I324</f>
        <v>0</v>
      </c>
      <c r="J323" s="132">
        <f>J324</f>
        <v>0</v>
      </c>
      <c r="K323" s="61">
        <f>K324</f>
        <v>0</v>
      </c>
      <c r="L323" s="61">
        <f>L324</f>
        <v>0</v>
      </c>
    </row>
    <row r="324" spans="1:16" ht="16.5" hidden="1" customHeight="1">
      <c r="A324" s="71">
        <v>3</v>
      </c>
      <c r="B324" s="72">
        <v>3</v>
      </c>
      <c r="C324" s="72">
        <v>1</v>
      </c>
      <c r="D324" s="72">
        <v>7</v>
      </c>
      <c r="E324" s="72">
        <v>1</v>
      </c>
      <c r="F324" s="74"/>
      <c r="G324" s="73" t="s">
        <v>224</v>
      </c>
      <c r="H324" s="59">
        <v>295</v>
      </c>
      <c r="I324" s="60">
        <f>I325+I326</f>
        <v>0</v>
      </c>
      <c r="J324" s="60">
        <f>J325+J326</f>
        <v>0</v>
      </c>
      <c r="K324" s="60">
        <f>K325+K326</f>
        <v>0</v>
      </c>
      <c r="L324" s="60">
        <f>L325+L326</f>
        <v>0</v>
      </c>
    </row>
    <row r="325" spans="1:16" ht="27" hidden="1" customHeight="1">
      <c r="A325" s="71">
        <v>3</v>
      </c>
      <c r="B325" s="72">
        <v>3</v>
      </c>
      <c r="C325" s="72">
        <v>1</v>
      </c>
      <c r="D325" s="72">
        <v>7</v>
      </c>
      <c r="E325" s="72">
        <v>1</v>
      </c>
      <c r="F325" s="74">
        <v>1</v>
      </c>
      <c r="G325" s="73" t="s">
        <v>225</v>
      </c>
      <c r="H325" s="59">
        <v>296</v>
      </c>
      <c r="I325" s="123">
        <v>0</v>
      </c>
      <c r="J325" s="123">
        <v>0</v>
      </c>
      <c r="K325" s="123">
        <v>0</v>
      </c>
      <c r="L325" s="122">
        <v>0</v>
      </c>
    </row>
    <row r="326" spans="1:16" ht="27.75" hidden="1" customHeight="1">
      <c r="A326" s="71">
        <v>3</v>
      </c>
      <c r="B326" s="72">
        <v>3</v>
      </c>
      <c r="C326" s="72">
        <v>1</v>
      </c>
      <c r="D326" s="72">
        <v>7</v>
      </c>
      <c r="E326" s="72">
        <v>1</v>
      </c>
      <c r="F326" s="74">
        <v>2</v>
      </c>
      <c r="G326" s="73" t="s">
        <v>226</v>
      </c>
      <c r="H326" s="59">
        <v>297</v>
      </c>
      <c r="I326" s="79">
        <v>0</v>
      </c>
      <c r="J326" s="79">
        <v>0</v>
      </c>
      <c r="K326" s="79">
        <v>0</v>
      </c>
      <c r="L326" s="79">
        <v>0</v>
      </c>
    </row>
    <row r="327" spans="1:16" ht="38.25" hidden="1" customHeight="1">
      <c r="A327" s="71">
        <v>3</v>
      </c>
      <c r="B327" s="72">
        <v>3</v>
      </c>
      <c r="C327" s="72">
        <v>2</v>
      </c>
      <c r="D327" s="72"/>
      <c r="E327" s="72"/>
      <c r="F327" s="74"/>
      <c r="G327" s="73" t="s">
        <v>227</v>
      </c>
      <c r="H327" s="59">
        <v>298</v>
      </c>
      <c r="I327" s="60">
        <f>SUM(I328+I337+I341+I345+I349+I352+I355)</f>
        <v>0</v>
      </c>
      <c r="J327" s="132">
        <f>SUM(J328+J337+J341+J345+J349+J352+J355)</f>
        <v>0</v>
      </c>
      <c r="K327" s="61">
        <f>SUM(K328+K337+K341+K345+K349+K352+K355)</f>
        <v>0</v>
      </c>
      <c r="L327" s="61">
        <f>SUM(L328+L337+L341+L345+L349+L352+L355)</f>
        <v>0</v>
      </c>
    </row>
    <row r="328" spans="1:16" ht="15" hidden="1" customHeight="1">
      <c r="A328" s="71">
        <v>3</v>
      </c>
      <c r="B328" s="72">
        <v>3</v>
      </c>
      <c r="C328" s="72">
        <v>2</v>
      </c>
      <c r="D328" s="72">
        <v>1</v>
      </c>
      <c r="E328" s="72"/>
      <c r="F328" s="74"/>
      <c r="G328" s="73" t="s">
        <v>174</v>
      </c>
      <c r="H328" s="59">
        <v>299</v>
      </c>
      <c r="I328" s="60">
        <f>I329</f>
        <v>0</v>
      </c>
      <c r="J328" s="132">
        <f>J329</f>
        <v>0</v>
      </c>
      <c r="K328" s="61">
        <f>K329</f>
        <v>0</v>
      </c>
      <c r="L328" s="61">
        <f>L329</f>
        <v>0</v>
      </c>
    </row>
    <row r="329" spans="1:16" hidden="1">
      <c r="A329" s="76">
        <v>3</v>
      </c>
      <c r="B329" s="71">
        <v>3</v>
      </c>
      <c r="C329" s="72">
        <v>2</v>
      </c>
      <c r="D329" s="73">
        <v>1</v>
      </c>
      <c r="E329" s="71">
        <v>1</v>
      </c>
      <c r="F329" s="74"/>
      <c r="G329" s="73" t="s">
        <v>174</v>
      </c>
      <c r="H329" s="59">
        <v>300</v>
      </c>
      <c r="I329" s="60">
        <f>SUM(I330:I330)</f>
        <v>0</v>
      </c>
      <c r="J329" s="60">
        <f>SUM(J330:J330)</f>
        <v>0</v>
      </c>
      <c r="K329" s="60">
        <f>SUM(K330:K330)</f>
        <v>0</v>
      </c>
      <c r="L329" s="60">
        <f>SUM(L330:L330)</f>
        <v>0</v>
      </c>
      <c r="M329" s="134"/>
      <c r="N329" s="134"/>
      <c r="O329" s="134"/>
      <c r="P329" s="134"/>
    </row>
    <row r="330" spans="1:16" ht="13.5" hidden="1" customHeight="1">
      <c r="A330" s="76">
        <v>3</v>
      </c>
      <c r="B330" s="71">
        <v>3</v>
      </c>
      <c r="C330" s="72">
        <v>2</v>
      </c>
      <c r="D330" s="73">
        <v>1</v>
      </c>
      <c r="E330" s="71">
        <v>1</v>
      </c>
      <c r="F330" s="74">
        <v>1</v>
      </c>
      <c r="G330" s="73" t="s">
        <v>175</v>
      </c>
      <c r="H330" s="59">
        <v>301</v>
      </c>
      <c r="I330" s="123">
        <v>0</v>
      </c>
      <c r="J330" s="123">
        <v>0</v>
      </c>
      <c r="K330" s="123">
        <v>0</v>
      </c>
      <c r="L330" s="122">
        <v>0</v>
      </c>
    </row>
    <row r="331" spans="1:16" hidden="1">
      <c r="A331" s="76">
        <v>3</v>
      </c>
      <c r="B331" s="71">
        <v>3</v>
      </c>
      <c r="C331" s="72">
        <v>2</v>
      </c>
      <c r="D331" s="73">
        <v>1</v>
      </c>
      <c r="E331" s="71">
        <v>2</v>
      </c>
      <c r="F331" s="74"/>
      <c r="G331" s="96" t="s">
        <v>198</v>
      </c>
      <c r="H331" s="59">
        <v>302</v>
      </c>
      <c r="I331" s="60">
        <f>SUM(I332:I333)</f>
        <v>0</v>
      </c>
      <c r="J331" s="60">
        <f>SUM(J332:J333)</f>
        <v>0</v>
      </c>
      <c r="K331" s="60">
        <f>SUM(K332:K333)</f>
        <v>0</v>
      </c>
      <c r="L331" s="60">
        <f>SUM(L332:L333)</f>
        <v>0</v>
      </c>
    </row>
    <row r="332" spans="1:16" hidden="1">
      <c r="A332" s="76">
        <v>3</v>
      </c>
      <c r="B332" s="71">
        <v>3</v>
      </c>
      <c r="C332" s="72">
        <v>2</v>
      </c>
      <c r="D332" s="73">
        <v>1</v>
      </c>
      <c r="E332" s="71">
        <v>2</v>
      </c>
      <c r="F332" s="74">
        <v>1</v>
      </c>
      <c r="G332" s="96" t="s">
        <v>177</v>
      </c>
      <c r="H332" s="59">
        <v>303</v>
      </c>
      <c r="I332" s="123">
        <v>0</v>
      </c>
      <c r="J332" s="123">
        <v>0</v>
      </c>
      <c r="K332" s="123">
        <v>0</v>
      </c>
      <c r="L332" s="122">
        <v>0</v>
      </c>
    </row>
    <row r="333" spans="1:16" hidden="1">
      <c r="A333" s="76">
        <v>3</v>
      </c>
      <c r="B333" s="71">
        <v>3</v>
      </c>
      <c r="C333" s="72">
        <v>2</v>
      </c>
      <c r="D333" s="73">
        <v>1</v>
      </c>
      <c r="E333" s="71">
        <v>2</v>
      </c>
      <c r="F333" s="74">
        <v>2</v>
      </c>
      <c r="G333" s="96" t="s">
        <v>178</v>
      </c>
      <c r="H333" s="59">
        <v>304</v>
      </c>
      <c r="I333" s="79">
        <v>0</v>
      </c>
      <c r="J333" s="79">
        <v>0</v>
      </c>
      <c r="K333" s="79">
        <v>0</v>
      </c>
      <c r="L333" s="79">
        <v>0</v>
      </c>
    </row>
    <row r="334" spans="1:16" hidden="1">
      <c r="A334" s="76">
        <v>3</v>
      </c>
      <c r="B334" s="71">
        <v>3</v>
      </c>
      <c r="C334" s="72">
        <v>2</v>
      </c>
      <c r="D334" s="73">
        <v>1</v>
      </c>
      <c r="E334" s="71">
        <v>3</v>
      </c>
      <c r="F334" s="74"/>
      <c r="G334" s="96" t="s">
        <v>179</v>
      </c>
      <c r="H334" s="59">
        <v>305</v>
      </c>
      <c r="I334" s="60">
        <f>SUM(I335:I336)</f>
        <v>0</v>
      </c>
      <c r="J334" s="60">
        <f>SUM(J335:J336)</f>
        <v>0</v>
      </c>
      <c r="K334" s="60">
        <f>SUM(K335:K336)</f>
        <v>0</v>
      </c>
      <c r="L334" s="60">
        <f>SUM(L335:L336)</f>
        <v>0</v>
      </c>
    </row>
    <row r="335" spans="1:16" hidden="1">
      <c r="A335" s="76">
        <v>3</v>
      </c>
      <c r="B335" s="71">
        <v>3</v>
      </c>
      <c r="C335" s="72">
        <v>2</v>
      </c>
      <c r="D335" s="73">
        <v>1</v>
      </c>
      <c r="E335" s="71">
        <v>3</v>
      </c>
      <c r="F335" s="74">
        <v>1</v>
      </c>
      <c r="G335" s="96" t="s">
        <v>180</v>
      </c>
      <c r="H335" s="59">
        <v>306</v>
      </c>
      <c r="I335" s="79">
        <v>0</v>
      </c>
      <c r="J335" s="79">
        <v>0</v>
      </c>
      <c r="K335" s="79">
        <v>0</v>
      </c>
      <c r="L335" s="79">
        <v>0</v>
      </c>
    </row>
    <row r="336" spans="1:16" hidden="1">
      <c r="A336" s="76">
        <v>3</v>
      </c>
      <c r="B336" s="71">
        <v>3</v>
      </c>
      <c r="C336" s="72">
        <v>2</v>
      </c>
      <c r="D336" s="73">
        <v>1</v>
      </c>
      <c r="E336" s="71">
        <v>3</v>
      </c>
      <c r="F336" s="74">
        <v>2</v>
      </c>
      <c r="G336" s="96" t="s">
        <v>199</v>
      </c>
      <c r="H336" s="59">
        <v>307</v>
      </c>
      <c r="I336" s="97">
        <v>0</v>
      </c>
      <c r="J336" s="135">
        <v>0</v>
      </c>
      <c r="K336" s="97">
        <v>0</v>
      </c>
      <c r="L336" s="97">
        <v>0</v>
      </c>
    </row>
    <row r="337" spans="1:12" hidden="1">
      <c r="A337" s="84">
        <v>3</v>
      </c>
      <c r="B337" s="84">
        <v>3</v>
      </c>
      <c r="C337" s="93">
        <v>2</v>
      </c>
      <c r="D337" s="96">
        <v>2</v>
      </c>
      <c r="E337" s="93"/>
      <c r="F337" s="95"/>
      <c r="G337" s="96" t="s">
        <v>213</v>
      </c>
      <c r="H337" s="59">
        <v>308</v>
      </c>
      <c r="I337" s="89">
        <f>I338</f>
        <v>0</v>
      </c>
      <c r="J337" s="136">
        <f>J338</f>
        <v>0</v>
      </c>
      <c r="K337" s="90">
        <f>K338</f>
        <v>0</v>
      </c>
      <c r="L337" s="90">
        <f>L338</f>
        <v>0</v>
      </c>
    </row>
    <row r="338" spans="1:12" hidden="1">
      <c r="A338" s="76">
        <v>3</v>
      </c>
      <c r="B338" s="76">
        <v>3</v>
      </c>
      <c r="C338" s="71">
        <v>2</v>
      </c>
      <c r="D338" s="73">
        <v>2</v>
      </c>
      <c r="E338" s="71">
        <v>1</v>
      </c>
      <c r="F338" s="74"/>
      <c r="G338" s="96" t="s">
        <v>213</v>
      </c>
      <c r="H338" s="59">
        <v>309</v>
      </c>
      <c r="I338" s="60">
        <f>SUM(I339:I340)</f>
        <v>0</v>
      </c>
      <c r="J338" s="102">
        <f>SUM(J339:J340)</f>
        <v>0</v>
      </c>
      <c r="K338" s="61">
        <f>SUM(K339:K340)</f>
        <v>0</v>
      </c>
      <c r="L338" s="61">
        <f>SUM(L339:L340)</f>
        <v>0</v>
      </c>
    </row>
    <row r="339" spans="1:12" hidden="1">
      <c r="A339" s="76">
        <v>3</v>
      </c>
      <c r="B339" s="76">
        <v>3</v>
      </c>
      <c r="C339" s="71">
        <v>2</v>
      </c>
      <c r="D339" s="73">
        <v>2</v>
      </c>
      <c r="E339" s="76">
        <v>1</v>
      </c>
      <c r="F339" s="107">
        <v>1</v>
      </c>
      <c r="G339" s="73" t="s">
        <v>214</v>
      </c>
      <c r="H339" s="59">
        <v>310</v>
      </c>
      <c r="I339" s="79">
        <v>0</v>
      </c>
      <c r="J339" s="79">
        <v>0</v>
      </c>
      <c r="K339" s="79">
        <v>0</v>
      </c>
      <c r="L339" s="79">
        <v>0</v>
      </c>
    </row>
    <row r="340" spans="1:12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15">
        <v>2</v>
      </c>
      <c r="G340" s="87" t="s">
        <v>215</v>
      </c>
      <c r="H340" s="59">
        <v>311</v>
      </c>
      <c r="I340" s="79">
        <v>0</v>
      </c>
      <c r="J340" s="79">
        <v>0</v>
      </c>
      <c r="K340" s="79">
        <v>0</v>
      </c>
      <c r="L340" s="79">
        <v>0</v>
      </c>
    </row>
    <row r="341" spans="1:12" ht="23.25" hidden="1" customHeight="1">
      <c r="A341" s="76">
        <v>3</v>
      </c>
      <c r="B341" s="76">
        <v>3</v>
      </c>
      <c r="C341" s="71">
        <v>2</v>
      </c>
      <c r="D341" s="72">
        <v>3</v>
      </c>
      <c r="E341" s="73"/>
      <c r="F341" s="107"/>
      <c r="G341" s="73" t="s">
        <v>216</v>
      </c>
      <c r="H341" s="59">
        <v>312</v>
      </c>
      <c r="I341" s="60">
        <f>I342</f>
        <v>0</v>
      </c>
      <c r="J341" s="102">
        <f>J342</f>
        <v>0</v>
      </c>
      <c r="K341" s="61">
        <f>K342</f>
        <v>0</v>
      </c>
      <c r="L341" s="61">
        <f>L342</f>
        <v>0</v>
      </c>
    </row>
    <row r="342" spans="1:12" ht="13.5" hidden="1" customHeight="1">
      <c r="A342" s="76">
        <v>3</v>
      </c>
      <c r="B342" s="76">
        <v>3</v>
      </c>
      <c r="C342" s="71">
        <v>2</v>
      </c>
      <c r="D342" s="72">
        <v>3</v>
      </c>
      <c r="E342" s="73">
        <v>1</v>
      </c>
      <c r="F342" s="107"/>
      <c r="G342" s="73" t="s">
        <v>216</v>
      </c>
      <c r="H342" s="59">
        <v>313</v>
      </c>
      <c r="I342" s="60">
        <f>I343+I344</f>
        <v>0</v>
      </c>
      <c r="J342" s="60">
        <f>J343+J344</f>
        <v>0</v>
      </c>
      <c r="K342" s="60">
        <f>K343+K344</f>
        <v>0</v>
      </c>
      <c r="L342" s="60">
        <f>L343+L344</f>
        <v>0</v>
      </c>
    </row>
    <row r="343" spans="1:12" ht="28.5" hidden="1" customHeight="1">
      <c r="A343" s="76">
        <v>3</v>
      </c>
      <c r="B343" s="76">
        <v>3</v>
      </c>
      <c r="C343" s="71">
        <v>2</v>
      </c>
      <c r="D343" s="72">
        <v>3</v>
      </c>
      <c r="E343" s="73">
        <v>1</v>
      </c>
      <c r="F343" s="107">
        <v>1</v>
      </c>
      <c r="G343" s="73" t="s">
        <v>217</v>
      </c>
      <c r="H343" s="59">
        <v>314</v>
      </c>
      <c r="I343" s="123">
        <v>0</v>
      </c>
      <c r="J343" s="123">
        <v>0</v>
      </c>
      <c r="K343" s="123">
        <v>0</v>
      </c>
      <c r="L343" s="122">
        <v>0</v>
      </c>
    </row>
    <row r="344" spans="1:12" ht="27.75" hidden="1" customHeight="1">
      <c r="A344" s="76">
        <v>3</v>
      </c>
      <c r="B344" s="76">
        <v>3</v>
      </c>
      <c r="C344" s="71">
        <v>2</v>
      </c>
      <c r="D344" s="72">
        <v>3</v>
      </c>
      <c r="E344" s="73">
        <v>1</v>
      </c>
      <c r="F344" s="107">
        <v>2</v>
      </c>
      <c r="G344" s="73" t="s">
        <v>218</v>
      </c>
      <c r="H344" s="59">
        <v>315</v>
      </c>
      <c r="I344" s="79">
        <v>0</v>
      </c>
      <c r="J344" s="79">
        <v>0</v>
      </c>
      <c r="K344" s="79">
        <v>0</v>
      </c>
      <c r="L344" s="79">
        <v>0</v>
      </c>
    </row>
    <row r="345" spans="1:12" hidden="1">
      <c r="A345" s="76">
        <v>3</v>
      </c>
      <c r="B345" s="76">
        <v>3</v>
      </c>
      <c r="C345" s="71">
        <v>2</v>
      </c>
      <c r="D345" s="72">
        <v>4</v>
      </c>
      <c r="E345" s="72"/>
      <c r="F345" s="74"/>
      <c r="G345" s="73" t="s">
        <v>219</v>
      </c>
      <c r="H345" s="59">
        <v>316</v>
      </c>
      <c r="I345" s="60">
        <f>I346</f>
        <v>0</v>
      </c>
      <c r="J345" s="102">
        <f>J346</f>
        <v>0</v>
      </c>
      <c r="K345" s="61">
        <f>K346</f>
        <v>0</v>
      </c>
      <c r="L345" s="61">
        <f>L346</f>
        <v>0</v>
      </c>
    </row>
    <row r="346" spans="1:12" hidden="1">
      <c r="A346" s="92">
        <v>3</v>
      </c>
      <c r="B346" s="92">
        <v>3</v>
      </c>
      <c r="C346" s="66">
        <v>2</v>
      </c>
      <c r="D346" s="64">
        <v>4</v>
      </c>
      <c r="E346" s="64">
        <v>1</v>
      </c>
      <c r="F346" s="67"/>
      <c r="G346" s="73" t="s">
        <v>219</v>
      </c>
      <c r="H346" s="59">
        <v>317</v>
      </c>
      <c r="I346" s="82">
        <f>SUM(I347:I348)</f>
        <v>0</v>
      </c>
      <c r="J346" s="104">
        <f>SUM(J347:J348)</f>
        <v>0</v>
      </c>
      <c r="K346" s="83">
        <f>SUM(K347:K348)</f>
        <v>0</v>
      </c>
      <c r="L346" s="83">
        <f>SUM(L347:L348)</f>
        <v>0</v>
      </c>
    </row>
    <row r="347" spans="1:12" ht="15.75" hidden="1" customHeight="1">
      <c r="A347" s="76">
        <v>3</v>
      </c>
      <c r="B347" s="76">
        <v>3</v>
      </c>
      <c r="C347" s="71">
        <v>2</v>
      </c>
      <c r="D347" s="72">
        <v>4</v>
      </c>
      <c r="E347" s="72">
        <v>1</v>
      </c>
      <c r="F347" s="74">
        <v>1</v>
      </c>
      <c r="G347" s="73" t="s">
        <v>220</v>
      </c>
      <c r="H347" s="59">
        <v>318</v>
      </c>
      <c r="I347" s="79">
        <v>0</v>
      </c>
      <c r="J347" s="79">
        <v>0</v>
      </c>
      <c r="K347" s="79">
        <v>0</v>
      </c>
      <c r="L347" s="79">
        <v>0</v>
      </c>
    </row>
    <row r="348" spans="1:12" hidden="1">
      <c r="A348" s="76">
        <v>3</v>
      </c>
      <c r="B348" s="76">
        <v>3</v>
      </c>
      <c r="C348" s="71">
        <v>2</v>
      </c>
      <c r="D348" s="72">
        <v>4</v>
      </c>
      <c r="E348" s="72">
        <v>1</v>
      </c>
      <c r="F348" s="74">
        <v>2</v>
      </c>
      <c r="G348" s="73" t="s">
        <v>228</v>
      </c>
      <c r="H348" s="59">
        <v>319</v>
      </c>
      <c r="I348" s="79">
        <v>0</v>
      </c>
      <c r="J348" s="79">
        <v>0</v>
      </c>
      <c r="K348" s="79">
        <v>0</v>
      </c>
      <c r="L348" s="79">
        <v>0</v>
      </c>
    </row>
    <row r="349" spans="1:12" hidden="1">
      <c r="A349" s="76">
        <v>3</v>
      </c>
      <c r="B349" s="76">
        <v>3</v>
      </c>
      <c r="C349" s="71">
        <v>2</v>
      </c>
      <c r="D349" s="72">
        <v>5</v>
      </c>
      <c r="E349" s="72"/>
      <c r="F349" s="74"/>
      <c r="G349" s="73" t="s">
        <v>222</v>
      </c>
      <c r="H349" s="59">
        <v>320</v>
      </c>
      <c r="I349" s="60">
        <f t="shared" ref="I349:L350" si="30">I350</f>
        <v>0</v>
      </c>
      <c r="J349" s="102">
        <f t="shared" si="30"/>
        <v>0</v>
      </c>
      <c r="K349" s="61">
        <f t="shared" si="30"/>
        <v>0</v>
      </c>
      <c r="L349" s="61">
        <f t="shared" si="30"/>
        <v>0</v>
      </c>
    </row>
    <row r="350" spans="1:12" hidden="1">
      <c r="A350" s="92">
        <v>3</v>
      </c>
      <c r="B350" s="92">
        <v>3</v>
      </c>
      <c r="C350" s="66">
        <v>2</v>
      </c>
      <c r="D350" s="64">
        <v>5</v>
      </c>
      <c r="E350" s="64">
        <v>1</v>
      </c>
      <c r="F350" s="67"/>
      <c r="G350" s="73" t="s">
        <v>222</v>
      </c>
      <c r="H350" s="59">
        <v>321</v>
      </c>
      <c r="I350" s="82">
        <f t="shared" si="30"/>
        <v>0</v>
      </c>
      <c r="J350" s="104">
        <f t="shared" si="30"/>
        <v>0</v>
      </c>
      <c r="K350" s="83">
        <f t="shared" si="30"/>
        <v>0</v>
      </c>
      <c r="L350" s="83">
        <f t="shared" si="30"/>
        <v>0</v>
      </c>
    </row>
    <row r="351" spans="1:12" hidden="1">
      <c r="A351" s="76">
        <v>3</v>
      </c>
      <c r="B351" s="76">
        <v>3</v>
      </c>
      <c r="C351" s="71">
        <v>2</v>
      </c>
      <c r="D351" s="72">
        <v>5</v>
      </c>
      <c r="E351" s="72">
        <v>1</v>
      </c>
      <c r="F351" s="74">
        <v>1</v>
      </c>
      <c r="G351" s="73" t="s">
        <v>222</v>
      </c>
      <c r="H351" s="59">
        <v>322</v>
      </c>
      <c r="I351" s="123">
        <v>0</v>
      </c>
      <c r="J351" s="123">
        <v>0</v>
      </c>
      <c r="K351" s="123">
        <v>0</v>
      </c>
      <c r="L351" s="122">
        <v>0</v>
      </c>
    </row>
    <row r="352" spans="1:12" ht="16.5" hidden="1" customHeight="1">
      <c r="A352" s="76">
        <v>3</v>
      </c>
      <c r="B352" s="76">
        <v>3</v>
      </c>
      <c r="C352" s="71">
        <v>2</v>
      </c>
      <c r="D352" s="72">
        <v>6</v>
      </c>
      <c r="E352" s="72"/>
      <c r="F352" s="74"/>
      <c r="G352" s="73" t="s">
        <v>192</v>
      </c>
      <c r="H352" s="59">
        <v>323</v>
      </c>
      <c r="I352" s="60">
        <f t="shared" ref="I352:L353" si="31">I353</f>
        <v>0</v>
      </c>
      <c r="J352" s="102">
        <f t="shared" si="31"/>
        <v>0</v>
      </c>
      <c r="K352" s="61">
        <f t="shared" si="31"/>
        <v>0</v>
      </c>
      <c r="L352" s="61">
        <f t="shared" si="31"/>
        <v>0</v>
      </c>
    </row>
    <row r="353" spans="1:12" ht="15" hidden="1" customHeight="1">
      <c r="A353" s="76">
        <v>3</v>
      </c>
      <c r="B353" s="76">
        <v>3</v>
      </c>
      <c r="C353" s="71">
        <v>2</v>
      </c>
      <c r="D353" s="72">
        <v>6</v>
      </c>
      <c r="E353" s="72">
        <v>1</v>
      </c>
      <c r="F353" s="74"/>
      <c r="G353" s="73" t="s">
        <v>192</v>
      </c>
      <c r="H353" s="59">
        <v>324</v>
      </c>
      <c r="I353" s="60">
        <f t="shared" si="31"/>
        <v>0</v>
      </c>
      <c r="J353" s="102">
        <f t="shared" si="31"/>
        <v>0</v>
      </c>
      <c r="K353" s="61">
        <f t="shared" si="31"/>
        <v>0</v>
      </c>
      <c r="L353" s="61">
        <f t="shared" si="31"/>
        <v>0</v>
      </c>
    </row>
    <row r="354" spans="1:12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192</v>
      </c>
      <c r="H354" s="59">
        <v>325</v>
      </c>
      <c r="I354" s="123">
        <v>0</v>
      </c>
      <c r="J354" s="123">
        <v>0</v>
      </c>
      <c r="K354" s="123">
        <v>0</v>
      </c>
      <c r="L354" s="122">
        <v>0</v>
      </c>
    </row>
    <row r="355" spans="1:12" ht="15" hidden="1" customHeight="1">
      <c r="A355" s="76">
        <v>3</v>
      </c>
      <c r="B355" s="76">
        <v>3</v>
      </c>
      <c r="C355" s="71">
        <v>2</v>
      </c>
      <c r="D355" s="72">
        <v>7</v>
      </c>
      <c r="E355" s="72"/>
      <c r="F355" s="74"/>
      <c r="G355" s="73" t="s">
        <v>224</v>
      </c>
      <c r="H355" s="59">
        <v>326</v>
      </c>
      <c r="I355" s="60">
        <f>I356</f>
        <v>0</v>
      </c>
      <c r="J355" s="102">
        <f>J356</f>
        <v>0</v>
      </c>
      <c r="K355" s="61">
        <f>K356</f>
        <v>0</v>
      </c>
      <c r="L355" s="61">
        <f>L356</f>
        <v>0</v>
      </c>
    </row>
    <row r="356" spans="1:12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3" t="s">
        <v>224</v>
      </c>
      <c r="H356" s="59">
        <v>327</v>
      </c>
      <c r="I356" s="60">
        <f>SUM(I357:I358)</f>
        <v>0</v>
      </c>
      <c r="J356" s="60">
        <f>SUM(J357:J358)</f>
        <v>0</v>
      </c>
      <c r="K356" s="60">
        <f>SUM(K357:K358)</f>
        <v>0</v>
      </c>
      <c r="L356" s="60">
        <f>SUM(L357:L358)</f>
        <v>0</v>
      </c>
    </row>
    <row r="357" spans="1:12" ht="27" hidden="1" customHeight="1">
      <c r="A357" s="76">
        <v>3</v>
      </c>
      <c r="B357" s="76">
        <v>3</v>
      </c>
      <c r="C357" s="71">
        <v>2</v>
      </c>
      <c r="D357" s="72">
        <v>7</v>
      </c>
      <c r="E357" s="72">
        <v>1</v>
      </c>
      <c r="F357" s="74">
        <v>1</v>
      </c>
      <c r="G357" s="73" t="s">
        <v>225</v>
      </c>
      <c r="H357" s="59">
        <v>328</v>
      </c>
      <c r="I357" s="123">
        <v>0</v>
      </c>
      <c r="J357" s="123">
        <v>0</v>
      </c>
      <c r="K357" s="123">
        <v>0</v>
      </c>
      <c r="L357" s="122">
        <v>0</v>
      </c>
    </row>
    <row r="358" spans="1:12" ht="30" hidden="1" customHeight="1">
      <c r="A358" s="76">
        <v>3</v>
      </c>
      <c r="B358" s="76">
        <v>3</v>
      </c>
      <c r="C358" s="71">
        <v>2</v>
      </c>
      <c r="D358" s="72">
        <v>7</v>
      </c>
      <c r="E358" s="72">
        <v>1</v>
      </c>
      <c r="F358" s="74">
        <v>2</v>
      </c>
      <c r="G358" s="73" t="s">
        <v>226</v>
      </c>
      <c r="H358" s="59">
        <v>329</v>
      </c>
      <c r="I358" s="79">
        <v>0</v>
      </c>
      <c r="J358" s="79">
        <v>0</v>
      </c>
      <c r="K358" s="79">
        <v>0</v>
      </c>
      <c r="L358" s="79">
        <v>0</v>
      </c>
    </row>
    <row r="359" spans="1:12" ht="18.75" customHeight="1">
      <c r="A359" s="35"/>
      <c r="B359" s="35"/>
      <c r="C359" s="36"/>
      <c r="D359" s="137"/>
      <c r="E359" s="138"/>
      <c r="F359" s="139"/>
      <c r="G359" s="140" t="s">
        <v>229</v>
      </c>
      <c r="H359" s="59">
        <v>330</v>
      </c>
      <c r="I359" s="112">
        <f>SUM(I30+I176)</f>
        <v>148800</v>
      </c>
      <c r="J359" s="112">
        <f>SUM(J30+J176)</f>
        <v>98800</v>
      </c>
      <c r="K359" s="112">
        <f>SUM(K30+K176)</f>
        <v>96089.340000000011</v>
      </c>
      <c r="L359" s="112">
        <f>SUM(L30+L176)</f>
        <v>96089.340000000011</v>
      </c>
    </row>
    <row r="360" spans="1:12" ht="18.75" customHeight="1">
      <c r="G360" s="62"/>
      <c r="H360" s="59"/>
      <c r="I360" s="141"/>
      <c r="J360" s="142"/>
      <c r="K360" s="142"/>
      <c r="L360" s="142"/>
    </row>
    <row r="361" spans="1:12" ht="18.75" customHeight="1">
      <c r="D361" s="31"/>
      <c r="E361" s="31"/>
      <c r="F361" s="44"/>
      <c r="G361" s="31" t="s">
        <v>230</v>
      </c>
      <c r="H361" s="143"/>
      <c r="I361" s="144"/>
      <c r="J361" s="142"/>
      <c r="K361" s="31" t="s">
        <v>231</v>
      </c>
      <c r="L361" s="144"/>
    </row>
    <row r="362" spans="1:12" ht="18.75" customHeight="1">
      <c r="A362" s="145"/>
      <c r="B362" s="145"/>
      <c r="C362" s="145"/>
      <c r="D362" s="146" t="s">
        <v>232</v>
      </c>
      <c r="E362" s="169"/>
      <c r="F362" s="169"/>
      <c r="G362" s="143"/>
      <c r="H362" s="143"/>
      <c r="I362" s="170" t="s">
        <v>233</v>
      </c>
      <c r="K362" s="445" t="s">
        <v>234</v>
      </c>
      <c r="L362" s="445"/>
    </row>
    <row r="363" spans="1:12" ht="15.75" customHeight="1">
      <c r="I363" s="149"/>
      <c r="K363" s="149"/>
      <c r="L363" s="149"/>
    </row>
    <row r="364" spans="1:12" ht="15.75" customHeight="1">
      <c r="D364" s="31"/>
      <c r="E364" s="31"/>
      <c r="F364" s="44"/>
      <c r="G364" s="31" t="s">
        <v>235</v>
      </c>
      <c r="I364" s="149"/>
      <c r="K364" s="31" t="s">
        <v>236</v>
      </c>
      <c r="L364" s="150"/>
    </row>
    <row r="365" spans="1:12" ht="26.25" customHeight="1">
      <c r="D365" s="446" t="s">
        <v>237</v>
      </c>
      <c r="E365" s="447"/>
      <c r="F365" s="447"/>
      <c r="G365" s="447"/>
      <c r="H365" s="151"/>
      <c r="I365" s="152" t="s">
        <v>233</v>
      </c>
      <c r="K365" s="445" t="s">
        <v>234</v>
      </c>
      <c r="L365" s="445"/>
    </row>
  </sheetData>
  <mergeCells count="22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1B5E2-A532-40BF-BEE3-18B627D115F1}">
  <dimension ref="A1:N182"/>
  <sheetViews>
    <sheetView topLeftCell="C16" workbookViewId="0">
      <selection activeCell="L169" sqref="L169"/>
    </sheetView>
  </sheetViews>
  <sheetFormatPr defaultRowHeight="15"/>
  <cols>
    <col min="1" max="1" width="2" style="235" customWidth="1"/>
    <col min="2" max="2" width="2.42578125" style="235" customWidth="1"/>
    <col min="3" max="3" width="2.5703125" style="235" customWidth="1"/>
    <col min="4" max="4" width="2.42578125" style="235" customWidth="1"/>
    <col min="5" max="5" width="2.85546875" style="235" customWidth="1"/>
    <col min="6" max="6" width="2.42578125" style="235" customWidth="1"/>
    <col min="7" max="7" width="30" style="235" customWidth="1"/>
    <col min="8" max="8" width="3.5703125" style="235" customWidth="1"/>
    <col min="9" max="9" width="9.85546875" style="235" customWidth="1"/>
    <col min="10" max="10" width="9.5703125" style="235" customWidth="1"/>
    <col min="11" max="11" width="9" style="235" customWidth="1"/>
    <col min="12" max="256" width="9.140625" style="235"/>
    <col min="257" max="257" width="2" style="235" customWidth="1"/>
    <col min="258" max="258" width="2.42578125" style="235" customWidth="1"/>
    <col min="259" max="259" width="2.5703125" style="235" customWidth="1"/>
    <col min="260" max="260" width="2.42578125" style="235" customWidth="1"/>
    <col min="261" max="261" width="2.85546875" style="235" customWidth="1"/>
    <col min="262" max="262" width="2.42578125" style="235" customWidth="1"/>
    <col min="263" max="263" width="30" style="235" customWidth="1"/>
    <col min="264" max="264" width="3.140625" style="235" customWidth="1"/>
    <col min="265" max="265" width="9.85546875" style="235" customWidth="1"/>
    <col min="266" max="266" width="9.5703125" style="235" customWidth="1"/>
    <col min="267" max="267" width="9" style="235" customWidth="1"/>
    <col min="268" max="512" width="9.140625" style="235"/>
    <col min="513" max="513" width="2" style="235" customWidth="1"/>
    <col min="514" max="514" width="2.42578125" style="235" customWidth="1"/>
    <col min="515" max="515" width="2.5703125" style="235" customWidth="1"/>
    <col min="516" max="516" width="2.42578125" style="235" customWidth="1"/>
    <col min="517" max="517" width="2.85546875" style="235" customWidth="1"/>
    <col min="518" max="518" width="2.42578125" style="235" customWidth="1"/>
    <col min="519" max="519" width="30" style="235" customWidth="1"/>
    <col min="520" max="520" width="3.140625" style="235" customWidth="1"/>
    <col min="521" max="521" width="9.85546875" style="235" customWidth="1"/>
    <col min="522" max="522" width="9.5703125" style="235" customWidth="1"/>
    <col min="523" max="523" width="9" style="235" customWidth="1"/>
    <col min="524" max="768" width="9.140625" style="235"/>
    <col min="769" max="769" width="2" style="235" customWidth="1"/>
    <col min="770" max="770" width="2.42578125" style="235" customWidth="1"/>
    <col min="771" max="771" width="2.5703125" style="235" customWidth="1"/>
    <col min="772" max="772" width="2.42578125" style="235" customWidth="1"/>
    <col min="773" max="773" width="2.85546875" style="235" customWidth="1"/>
    <col min="774" max="774" width="2.42578125" style="235" customWidth="1"/>
    <col min="775" max="775" width="30" style="235" customWidth="1"/>
    <col min="776" max="776" width="3.140625" style="235" customWidth="1"/>
    <col min="777" max="777" width="9.85546875" style="235" customWidth="1"/>
    <col min="778" max="778" width="9.5703125" style="235" customWidth="1"/>
    <col min="779" max="779" width="9" style="235" customWidth="1"/>
    <col min="780" max="1024" width="9.140625" style="235"/>
    <col min="1025" max="1025" width="2" style="235" customWidth="1"/>
    <col min="1026" max="1026" width="2.42578125" style="235" customWidth="1"/>
    <col min="1027" max="1027" width="2.5703125" style="235" customWidth="1"/>
    <col min="1028" max="1028" width="2.42578125" style="235" customWidth="1"/>
    <col min="1029" max="1029" width="2.85546875" style="235" customWidth="1"/>
    <col min="1030" max="1030" width="2.42578125" style="235" customWidth="1"/>
    <col min="1031" max="1031" width="30" style="235" customWidth="1"/>
    <col min="1032" max="1032" width="3.140625" style="235" customWidth="1"/>
    <col min="1033" max="1033" width="9.85546875" style="235" customWidth="1"/>
    <col min="1034" max="1034" width="9.5703125" style="235" customWidth="1"/>
    <col min="1035" max="1035" width="9" style="235" customWidth="1"/>
    <col min="1036" max="1280" width="9.140625" style="235"/>
    <col min="1281" max="1281" width="2" style="235" customWidth="1"/>
    <col min="1282" max="1282" width="2.42578125" style="235" customWidth="1"/>
    <col min="1283" max="1283" width="2.5703125" style="235" customWidth="1"/>
    <col min="1284" max="1284" width="2.42578125" style="235" customWidth="1"/>
    <col min="1285" max="1285" width="2.85546875" style="235" customWidth="1"/>
    <col min="1286" max="1286" width="2.42578125" style="235" customWidth="1"/>
    <col min="1287" max="1287" width="30" style="235" customWidth="1"/>
    <col min="1288" max="1288" width="3.140625" style="235" customWidth="1"/>
    <col min="1289" max="1289" width="9.85546875" style="235" customWidth="1"/>
    <col min="1290" max="1290" width="9.5703125" style="235" customWidth="1"/>
    <col min="1291" max="1291" width="9" style="235" customWidth="1"/>
    <col min="1292" max="1536" width="9.140625" style="235"/>
    <col min="1537" max="1537" width="2" style="235" customWidth="1"/>
    <col min="1538" max="1538" width="2.42578125" style="235" customWidth="1"/>
    <col min="1539" max="1539" width="2.5703125" style="235" customWidth="1"/>
    <col min="1540" max="1540" width="2.42578125" style="235" customWidth="1"/>
    <col min="1541" max="1541" width="2.85546875" style="235" customWidth="1"/>
    <col min="1542" max="1542" width="2.42578125" style="235" customWidth="1"/>
    <col min="1543" max="1543" width="30" style="235" customWidth="1"/>
    <col min="1544" max="1544" width="3.140625" style="235" customWidth="1"/>
    <col min="1545" max="1545" width="9.85546875" style="235" customWidth="1"/>
    <col min="1546" max="1546" width="9.5703125" style="235" customWidth="1"/>
    <col min="1547" max="1547" width="9" style="235" customWidth="1"/>
    <col min="1548" max="1792" width="9.140625" style="235"/>
    <col min="1793" max="1793" width="2" style="235" customWidth="1"/>
    <col min="1794" max="1794" width="2.42578125" style="235" customWidth="1"/>
    <col min="1795" max="1795" width="2.5703125" style="235" customWidth="1"/>
    <col min="1796" max="1796" width="2.42578125" style="235" customWidth="1"/>
    <col min="1797" max="1797" width="2.85546875" style="235" customWidth="1"/>
    <col min="1798" max="1798" width="2.42578125" style="235" customWidth="1"/>
    <col min="1799" max="1799" width="30" style="235" customWidth="1"/>
    <col min="1800" max="1800" width="3.140625" style="235" customWidth="1"/>
    <col min="1801" max="1801" width="9.85546875" style="235" customWidth="1"/>
    <col min="1802" max="1802" width="9.5703125" style="235" customWidth="1"/>
    <col min="1803" max="1803" width="9" style="235" customWidth="1"/>
    <col min="1804" max="2048" width="9.140625" style="235"/>
    <col min="2049" max="2049" width="2" style="235" customWidth="1"/>
    <col min="2050" max="2050" width="2.42578125" style="235" customWidth="1"/>
    <col min="2051" max="2051" width="2.5703125" style="235" customWidth="1"/>
    <col min="2052" max="2052" width="2.42578125" style="235" customWidth="1"/>
    <col min="2053" max="2053" width="2.85546875" style="235" customWidth="1"/>
    <col min="2054" max="2054" width="2.42578125" style="235" customWidth="1"/>
    <col min="2055" max="2055" width="30" style="235" customWidth="1"/>
    <col min="2056" max="2056" width="3.140625" style="235" customWidth="1"/>
    <col min="2057" max="2057" width="9.85546875" style="235" customWidth="1"/>
    <col min="2058" max="2058" width="9.5703125" style="235" customWidth="1"/>
    <col min="2059" max="2059" width="9" style="235" customWidth="1"/>
    <col min="2060" max="2304" width="9.140625" style="235"/>
    <col min="2305" max="2305" width="2" style="235" customWidth="1"/>
    <col min="2306" max="2306" width="2.42578125" style="235" customWidth="1"/>
    <col min="2307" max="2307" width="2.5703125" style="235" customWidth="1"/>
    <col min="2308" max="2308" width="2.42578125" style="235" customWidth="1"/>
    <col min="2309" max="2309" width="2.85546875" style="235" customWidth="1"/>
    <col min="2310" max="2310" width="2.42578125" style="235" customWidth="1"/>
    <col min="2311" max="2311" width="30" style="235" customWidth="1"/>
    <col min="2312" max="2312" width="3.140625" style="235" customWidth="1"/>
    <col min="2313" max="2313" width="9.85546875" style="235" customWidth="1"/>
    <col min="2314" max="2314" width="9.5703125" style="235" customWidth="1"/>
    <col min="2315" max="2315" width="9" style="235" customWidth="1"/>
    <col min="2316" max="2560" width="9.140625" style="235"/>
    <col min="2561" max="2561" width="2" style="235" customWidth="1"/>
    <col min="2562" max="2562" width="2.42578125" style="235" customWidth="1"/>
    <col min="2563" max="2563" width="2.5703125" style="235" customWidth="1"/>
    <col min="2564" max="2564" width="2.42578125" style="235" customWidth="1"/>
    <col min="2565" max="2565" width="2.85546875" style="235" customWidth="1"/>
    <col min="2566" max="2566" width="2.42578125" style="235" customWidth="1"/>
    <col min="2567" max="2567" width="30" style="235" customWidth="1"/>
    <col min="2568" max="2568" width="3.140625" style="235" customWidth="1"/>
    <col min="2569" max="2569" width="9.85546875" style="235" customWidth="1"/>
    <col min="2570" max="2570" width="9.5703125" style="235" customWidth="1"/>
    <col min="2571" max="2571" width="9" style="235" customWidth="1"/>
    <col min="2572" max="2816" width="9.140625" style="235"/>
    <col min="2817" max="2817" width="2" style="235" customWidth="1"/>
    <col min="2818" max="2818" width="2.42578125" style="235" customWidth="1"/>
    <col min="2819" max="2819" width="2.5703125" style="235" customWidth="1"/>
    <col min="2820" max="2820" width="2.42578125" style="235" customWidth="1"/>
    <col min="2821" max="2821" width="2.85546875" style="235" customWidth="1"/>
    <col min="2822" max="2822" width="2.42578125" style="235" customWidth="1"/>
    <col min="2823" max="2823" width="30" style="235" customWidth="1"/>
    <col min="2824" max="2824" width="3.140625" style="235" customWidth="1"/>
    <col min="2825" max="2825" width="9.85546875" style="235" customWidth="1"/>
    <col min="2826" max="2826" width="9.5703125" style="235" customWidth="1"/>
    <col min="2827" max="2827" width="9" style="235" customWidth="1"/>
    <col min="2828" max="3072" width="9.140625" style="235"/>
    <col min="3073" max="3073" width="2" style="235" customWidth="1"/>
    <col min="3074" max="3074" width="2.42578125" style="235" customWidth="1"/>
    <col min="3075" max="3075" width="2.5703125" style="235" customWidth="1"/>
    <col min="3076" max="3076" width="2.42578125" style="235" customWidth="1"/>
    <col min="3077" max="3077" width="2.85546875" style="235" customWidth="1"/>
    <col min="3078" max="3078" width="2.42578125" style="235" customWidth="1"/>
    <col min="3079" max="3079" width="30" style="235" customWidth="1"/>
    <col min="3080" max="3080" width="3.140625" style="235" customWidth="1"/>
    <col min="3081" max="3081" width="9.85546875" style="235" customWidth="1"/>
    <col min="3082" max="3082" width="9.5703125" style="235" customWidth="1"/>
    <col min="3083" max="3083" width="9" style="235" customWidth="1"/>
    <col min="3084" max="3328" width="9.140625" style="235"/>
    <col min="3329" max="3329" width="2" style="235" customWidth="1"/>
    <col min="3330" max="3330" width="2.42578125" style="235" customWidth="1"/>
    <col min="3331" max="3331" width="2.5703125" style="235" customWidth="1"/>
    <col min="3332" max="3332" width="2.42578125" style="235" customWidth="1"/>
    <col min="3333" max="3333" width="2.85546875" style="235" customWidth="1"/>
    <col min="3334" max="3334" width="2.42578125" style="235" customWidth="1"/>
    <col min="3335" max="3335" width="30" style="235" customWidth="1"/>
    <col min="3336" max="3336" width="3.140625" style="235" customWidth="1"/>
    <col min="3337" max="3337" width="9.85546875" style="235" customWidth="1"/>
    <col min="3338" max="3338" width="9.5703125" style="235" customWidth="1"/>
    <col min="3339" max="3339" width="9" style="235" customWidth="1"/>
    <col min="3340" max="3584" width="9.140625" style="235"/>
    <col min="3585" max="3585" width="2" style="235" customWidth="1"/>
    <col min="3586" max="3586" width="2.42578125" style="235" customWidth="1"/>
    <col min="3587" max="3587" width="2.5703125" style="235" customWidth="1"/>
    <col min="3588" max="3588" width="2.42578125" style="235" customWidth="1"/>
    <col min="3589" max="3589" width="2.85546875" style="235" customWidth="1"/>
    <col min="3590" max="3590" width="2.42578125" style="235" customWidth="1"/>
    <col min="3591" max="3591" width="30" style="235" customWidth="1"/>
    <col min="3592" max="3592" width="3.140625" style="235" customWidth="1"/>
    <col min="3593" max="3593" width="9.85546875" style="235" customWidth="1"/>
    <col min="3594" max="3594" width="9.5703125" style="235" customWidth="1"/>
    <col min="3595" max="3595" width="9" style="235" customWidth="1"/>
    <col min="3596" max="3840" width="9.140625" style="235"/>
    <col min="3841" max="3841" width="2" style="235" customWidth="1"/>
    <col min="3842" max="3842" width="2.42578125" style="235" customWidth="1"/>
    <col min="3843" max="3843" width="2.5703125" style="235" customWidth="1"/>
    <col min="3844" max="3844" width="2.42578125" style="235" customWidth="1"/>
    <col min="3845" max="3845" width="2.85546875" style="235" customWidth="1"/>
    <col min="3846" max="3846" width="2.42578125" style="235" customWidth="1"/>
    <col min="3847" max="3847" width="30" style="235" customWidth="1"/>
    <col min="3848" max="3848" width="3.140625" style="235" customWidth="1"/>
    <col min="3849" max="3849" width="9.85546875" style="235" customWidth="1"/>
    <col min="3850" max="3850" width="9.5703125" style="235" customWidth="1"/>
    <col min="3851" max="3851" width="9" style="235" customWidth="1"/>
    <col min="3852" max="4096" width="9.140625" style="235"/>
    <col min="4097" max="4097" width="2" style="235" customWidth="1"/>
    <col min="4098" max="4098" width="2.42578125" style="235" customWidth="1"/>
    <col min="4099" max="4099" width="2.5703125" style="235" customWidth="1"/>
    <col min="4100" max="4100" width="2.42578125" style="235" customWidth="1"/>
    <col min="4101" max="4101" width="2.85546875" style="235" customWidth="1"/>
    <col min="4102" max="4102" width="2.42578125" style="235" customWidth="1"/>
    <col min="4103" max="4103" width="30" style="235" customWidth="1"/>
    <col min="4104" max="4104" width="3.140625" style="235" customWidth="1"/>
    <col min="4105" max="4105" width="9.85546875" style="235" customWidth="1"/>
    <col min="4106" max="4106" width="9.5703125" style="235" customWidth="1"/>
    <col min="4107" max="4107" width="9" style="235" customWidth="1"/>
    <col min="4108" max="4352" width="9.140625" style="235"/>
    <col min="4353" max="4353" width="2" style="235" customWidth="1"/>
    <col min="4354" max="4354" width="2.42578125" style="235" customWidth="1"/>
    <col min="4355" max="4355" width="2.5703125" style="235" customWidth="1"/>
    <col min="4356" max="4356" width="2.42578125" style="235" customWidth="1"/>
    <col min="4357" max="4357" width="2.85546875" style="235" customWidth="1"/>
    <col min="4358" max="4358" width="2.42578125" style="235" customWidth="1"/>
    <col min="4359" max="4359" width="30" style="235" customWidth="1"/>
    <col min="4360" max="4360" width="3.140625" style="235" customWidth="1"/>
    <col min="4361" max="4361" width="9.85546875" style="235" customWidth="1"/>
    <col min="4362" max="4362" width="9.5703125" style="235" customWidth="1"/>
    <col min="4363" max="4363" width="9" style="235" customWidth="1"/>
    <col min="4364" max="4608" width="9.140625" style="235"/>
    <col min="4609" max="4609" width="2" style="235" customWidth="1"/>
    <col min="4610" max="4610" width="2.42578125" style="235" customWidth="1"/>
    <col min="4611" max="4611" width="2.5703125" style="235" customWidth="1"/>
    <col min="4612" max="4612" width="2.42578125" style="235" customWidth="1"/>
    <col min="4613" max="4613" width="2.85546875" style="235" customWidth="1"/>
    <col min="4614" max="4614" width="2.42578125" style="235" customWidth="1"/>
    <col min="4615" max="4615" width="30" style="235" customWidth="1"/>
    <col min="4616" max="4616" width="3.140625" style="235" customWidth="1"/>
    <col min="4617" max="4617" width="9.85546875" style="235" customWidth="1"/>
    <col min="4618" max="4618" width="9.5703125" style="235" customWidth="1"/>
    <col min="4619" max="4619" width="9" style="235" customWidth="1"/>
    <col min="4620" max="4864" width="9.140625" style="235"/>
    <col min="4865" max="4865" width="2" style="235" customWidth="1"/>
    <col min="4866" max="4866" width="2.42578125" style="235" customWidth="1"/>
    <col min="4867" max="4867" width="2.5703125" style="235" customWidth="1"/>
    <col min="4868" max="4868" width="2.42578125" style="235" customWidth="1"/>
    <col min="4869" max="4869" width="2.85546875" style="235" customWidth="1"/>
    <col min="4870" max="4870" width="2.42578125" style="235" customWidth="1"/>
    <col min="4871" max="4871" width="30" style="235" customWidth="1"/>
    <col min="4872" max="4872" width="3.140625" style="235" customWidth="1"/>
    <col min="4873" max="4873" width="9.85546875" style="235" customWidth="1"/>
    <col min="4874" max="4874" width="9.5703125" style="235" customWidth="1"/>
    <col min="4875" max="4875" width="9" style="235" customWidth="1"/>
    <col min="4876" max="5120" width="9.140625" style="235"/>
    <col min="5121" max="5121" width="2" style="235" customWidth="1"/>
    <col min="5122" max="5122" width="2.42578125" style="235" customWidth="1"/>
    <col min="5123" max="5123" width="2.5703125" style="235" customWidth="1"/>
    <col min="5124" max="5124" width="2.42578125" style="235" customWidth="1"/>
    <col min="5125" max="5125" width="2.85546875" style="235" customWidth="1"/>
    <col min="5126" max="5126" width="2.42578125" style="235" customWidth="1"/>
    <col min="5127" max="5127" width="30" style="235" customWidth="1"/>
    <col min="5128" max="5128" width="3.140625" style="235" customWidth="1"/>
    <col min="5129" max="5129" width="9.85546875" style="235" customWidth="1"/>
    <col min="5130" max="5130" width="9.5703125" style="235" customWidth="1"/>
    <col min="5131" max="5131" width="9" style="235" customWidth="1"/>
    <col min="5132" max="5376" width="9.140625" style="235"/>
    <col min="5377" max="5377" width="2" style="235" customWidth="1"/>
    <col min="5378" max="5378" width="2.42578125" style="235" customWidth="1"/>
    <col min="5379" max="5379" width="2.5703125" style="235" customWidth="1"/>
    <col min="5380" max="5380" width="2.42578125" style="235" customWidth="1"/>
    <col min="5381" max="5381" width="2.85546875" style="235" customWidth="1"/>
    <col min="5382" max="5382" width="2.42578125" style="235" customWidth="1"/>
    <col min="5383" max="5383" width="30" style="235" customWidth="1"/>
    <col min="5384" max="5384" width="3.140625" style="235" customWidth="1"/>
    <col min="5385" max="5385" width="9.85546875" style="235" customWidth="1"/>
    <col min="5386" max="5386" width="9.5703125" style="235" customWidth="1"/>
    <col min="5387" max="5387" width="9" style="235" customWidth="1"/>
    <col min="5388" max="5632" width="9.140625" style="235"/>
    <col min="5633" max="5633" width="2" style="235" customWidth="1"/>
    <col min="5634" max="5634" width="2.42578125" style="235" customWidth="1"/>
    <col min="5635" max="5635" width="2.5703125" style="235" customWidth="1"/>
    <col min="5636" max="5636" width="2.42578125" style="235" customWidth="1"/>
    <col min="5637" max="5637" width="2.85546875" style="235" customWidth="1"/>
    <col min="5638" max="5638" width="2.42578125" style="235" customWidth="1"/>
    <col min="5639" max="5639" width="30" style="235" customWidth="1"/>
    <col min="5640" max="5640" width="3.140625" style="235" customWidth="1"/>
    <col min="5641" max="5641" width="9.85546875" style="235" customWidth="1"/>
    <col min="5642" max="5642" width="9.5703125" style="235" customWidth="1"/>
    <col min="5643" max="5643" width="9" style="235" customWidth="1"/>
    <col min="5644" max="5888" width="9.140625" style="235"/>
    <col min="5889" max="5889" width="2" style="235" customWidth="1"/>
    <col min="5890" max="5890" width="2.42578125" style="235" customWidth="1"/>
    <col min="5891" max="5891" width="2.5703125" style="235" customWidth="1"/>
    <col min="5892" max="5892" width="2.42578125" style="235" customWidth="1"/>
    <col min="5893" max="5893" width="2.85546875" style="235" customWidth="1"/>
    <col min="5894" max="5894" width="2.42578125" style="235" customWidth="1"/>
    <col min="5895" max="5895" width="30" style="235" customWidth="1"/>
    <col min="5896" max="5896" width="3.140625" style="235" customWidth="1"/>
    <col min="5897" max="5897" width="9.85546875" style="235" customWidth="1"/>
    <col min="5898" max="5898" width="9.5703125" style="235" customWidth="1"/>
    <col min="5899" max="5899" width="9" style="235" customWidth="1"/>
    <col min="5900" max="6144" width="9.140625" style="235"/>
    <col min="6145" max="6145" width="2" style="235" customWidth="1"/>
    <col min="6146" max="6146" width="2.42578125" style="235" customWidth="1"/>
    <col min="6147" max="6147" width="2.5703125" style="235" customWidth="1"/>
    <col min="6148" max="6148" width="2.42578125" style="235" customWidth="1"/>
    <col min="6149" max="6149" width="2.85546875" style="235" customWidth="1"/>
    <col min="6150" max="6150" width="2.42578125" style="235" customWidth="1"/>
    <col min="6151" max="6151" width="30" style="235" customWidth="1"/>
    <col min="6152" max="6152" width="3.140625" style="235" customWidth="1"/>
    <col min="6153" max="6153" width="9.85546875" style="235" customWidth="1"/>
    <col min="6154" max="6154" width="9.5703125" style="235" customWidth="1"/>
    <col min="6155" max="6155" width="9" style="235" customWidth="1"/>
    <col min="6156" max="6400" width="9.140625" style="235"/>
    <col min="6401" max="6401" width="2" style="235" customWidth="1"/>
    <col min="6402" max="6402" width="2.42578125" style="235" customWidth="1"/>
    <col min="6403" max="6403" width="2.5703125" style="235" customWidth="1"/>
    <col min="6404" max="6404" width="2.42578125" style="235" customWidth="1"/>
    <col min="6405" max="6405" width="2.85546875" style="235" customWidth="1"/>
    <col min="6406" max="6406" width="2.42578125" style="235" customWidth="1"/>
    <col min="6407" max="6407" width="30" style="235" customWidth="1"/>
    <col min="6408" max="6408" width="3.140625" style="235" customWidth="1"/>
    <col min="6409" max="6409" width="9.85546875" style="235" customWidth="1"/>
    <col min="6410" max="6410" width="9.5703125" style="235" customWidth="1"/>
    <col min="6411" max="6411" width="9" style="235" customWidth="1"/>
    <col min="6412" max="6656" width="9.140625" style="235"/>
    <col min="6657" max="6657" width="2" style="235" customWidth="1"/>
    <col min="6658" max="6658" width="2.42578125" style="235" customWidth="1"/>
    <col min="6659" max="6659" width="2.5703125" style="235" customWidth="1"/>
    <col min="6660" max="6660" width="2.42578125" style="235" customWidth="1"/>
    <col min="6661" max="6661" width="2.85546875" style="235" customWidth="1"/>
    <col min="6662" max="6662" width="2.42578125" style="235" customWidth="1"/>
    <col min="6663" max="6663" width="30" style="235" customWidth="1"/>
    <col min="6664" max="6664" width="3.140625" style="235" customWidth="1"/>
    <col min="6665" max="6665" width="9.85546875" style="235" customWidth="1"/>
    <col min="6666" max="6666" width="9.5703125" style="235" customWidth="1"/>
    <col min="6667" max="6667" width="9" style="235" customWidth="1"/>
    <col min="6668" max="6912" width="9.140625" style="235"/>
    <col min="6913" max="6913" width="2" style="235" customWidth="1"/>
    <col min="6914" max="6914" width="2.42578125" style="235" customWidth="1"/>
    <col min="6915" max="6915" width="2.5703125" style="235" customWidth="1"/>
    <col min="6916" max="6916" width="2.42578125" style="235" customWidth="1"/>
    <col min="6917" max="6917" width="2.85546875" style="235" customWidth="1"/>
    <col min="6918" max="6918" width="2.42578125" style="235" customWidth="1"/>
    <col min="6919" max="6919" width="30" style="235" customWidth="1"/>
    <col min="6920" max="6920" width="3.140625" style="235" customWidth="1"/>
    <col min="6921" max="6921" width="9.85546875" style="235" customWidth="1"/>
    <col min="6922" max="6922" width="9.5703125" style="235" customWidth="1"/>
    <col min="6923" max="6923" width="9" style="235" customWidth="1"/>
    <col min="6924" max="7168" width="9.140625" style="235"/>
    <col min="7169" max="7169" width="2" style="235" customWidth="1"/>
    <col min="7170" max="7170" width="2.42578125" style="235" customWidth="1"/>
    <col min="7171" max="7171" width="2.5703125" style="235" customWidth="1"/>
    <col min="7172" max="7172" width="2.42578125" style="235" customWidth="1"/>
    <col min="7173" max="7173" width="2.85546875" style="235" customWidth="1"/>
    <col min="7174" max="7174" width="2.42578125" style="235" customWidth="1"/>
    <col min="7175" max="7175" width="30" style="235" customWidth="1"/>
    <col min="7176" max="7176" width="3.140625" style="235" customWidth="1"/>
    <col min="7177" max="7177" width="9.85546875" style="235" customWidth="1"/>
    <col min="7178" max="7178" width="9.5703125" style="235" customWidth="1"/>
    <col min="7179" max="7179" width="9" style="235" customWidth="1"/>
    <col min="7180" max="7424" width="9.140625" style="235"/>
    <col min="7425" max="7425" width="2" style="235" customWidth="1"/>
    <col min="7426" max="7426" width="2.42578125" style="235" customWidth="1"/>
    <col min="7427" max="7427" width="2.5703125" style="235" customWidth="1"/>
    <col min="7428" max="7428" width="2.42578125" style="235" customWidth="1"/>
    <col min="7429" max="7429" width="2.85546875" style="235" customWidth="1"/>
    <col min="7430" max="7430" width="2.42578125" style="235" customWidth="1"/>
    <col min="7431" max="7431" width="30" style="235" customWidth="1"/>
    <col min="7432" max="7432" width="3.140625" style="235" customWidth="1"/>
    <col min="7433" max="7433" width="9.85546875" style="235" customWidth="1"/>
    <col min="7434" max="7434" width="9.5703125" style="235" customWidth="1"/>
    <col min="7435" max="7435" width="9" style="235" customWidth="1"/>
    <col min="7436" max="7680" width="9.140625" style="235"/>
    <col min="7681" max="7681" width="2" style="235" customWidth="1"/>
    <col min="7682" max="7682" width="2.42578125" style="235" customWidth="1"/>
    <col min="7683" max="7683" width="2.5703125" style="235" customWidth="1"/>
    <col min="7684" max="7684" width="2.42578125" style="235" customWidth="1"/>
    <col min="7685" max="7685" width="2.85546875" style="235" customWidth="1"/>
    <col min="7686" max="7686" width="2.42578125" style="235" customWidth="1"/>
    <col min="7687" max="7687" width="30" style="235" customWidth="1"/>
    <col min="7688" max="7688" width="3.140625" style="235" customWidth="1"/>
    <col min="7689" max="7689" width="9.85546875" style="235" customWidth="1"/>
    <col min="7690" max="7690" width="9.5703125" style="235" customWidth="1"/>
    <col min="7691" max="7691" width="9" style="235" customWidth="1"/>
    <col min="7692" max="7936" width="9.140625" style="235"/>
    <col min="7937" max="7937" width="2" style="235" customWidth="1"/>
    <col min="7938" max="7938" width="2.42578125" style="235" customWidth="1"/>
    <col min="7939" max="7939" width="2.5703125" style="235" customWidth="1"/>
    <col min="7940" max="7940" width="2.42578125" style="235" customWidth="1"/>
    <col min="7941" max="7941" width="2.85546875" style="235" customWidth="1"/>
    <col min="7942" max="7942" width="2.42578125" style="235" customWidth="1"/>
    <col min="7943" max="7943" width="30" style="235" customWidth="1"/>
    <col min="7944" max="7944" width="3.140625" style="235" customWidth="1"/>
    <col min="7945" max="7945" width="9.85546875" style="235" customWidth="1"/>
    <col min="7946" max="7946" width="9.5703125" style="235" customWidth="1"/>
    <col min="7947" max="7947" width="9" style="235" customWidth="1"/>
    <col min="7948" max="8192" width="9.140625" style="235"/>
    <col min="8193" max="8193" width="2" style="235" customWidth="1"/>
    <col min="8194" max="8194" width="2.42578125" style="235" customWidth="1"/>
    <col min="8195" max="8195" width="2.5703125" style="235" customWidth="1"/>
    <col min="8196" max="8196" width="2.42578125" style="235" customWidth="1"/>
    <col min="8197" max="8197" width="2.85546875" style="235" customWidth="1"/>
    <col min="8198" max="8198" width="2.42578125" style="235" customWidth="1"/>
    <col min="8199" max="8199" width="30" style="235" customWidth="1"/>
    <col min="8200" max="8200" width="3.140625" style="235" customWidth="1"/>
    <col min="8201" max="8201" width="9.85546875" style="235" customWidth="1"/>
    <col min="8202" max="8202" width="9.5703125" style="235" customWidth="1"/>
    <col min="8203" max="8203" width="9" style="235" customWidth="1"/>
    <col min="8204" max="8448" width="9.140625" style="235"/>
    <col min="8449" max="8449" width="2" style="235" customWidth="1"/>
    <col min="8450" max="8450" width="2.42578125" style="235" customWidth="1"/>
    <col min="8451" max="8451" width="2.5703125" style="235" customWidth="1"/>
    <col min="8452" max="8452" width="2.42578125" style="235" customWidth="1"/>
    <col min="8453" max="8453" width="2.85546875" style="235" customWidth="1"/>
    <col min="8454" max="8454" width="2.42578125" style="235" customWidth="1"/>
    <col min="8455" max="8455" width="30" style="235" customWidth="1"/>
    <col min="8456" max="8456" width="3.140625" style="235" customWidth="1"/>
    <col min="8457" max="8457" width="9.85546875" style="235" customWidth="1"/>
    <col min="8458" max="8458" width="9.5703125" style="235" customWidth="1"/>
    <col min="8459" max="8459" width="9" style="235" customWidth="1"/>
    <col min="8460" max="8704" width="9.140625" style="235"/>
    <col min="8705" max="8705" width="2" style="235" customWidth="1"/>
    <col min="8706" max="8706" width="2.42578125" style="235" customWidth="1"/>
    <col min="8707" max="8707" width="2.5703125" style="235" customWidth="1"/>
    <col min="8708" max="8708" width="2.42578125" style="235" customWidth="1"/>
    <col min="8709" max="8709" width="2.85546875" style="235" customWidth="1"/>
    <col min="8710" max="8710" width="2.42578125" style="235" customWidth="1"/>
    <col min="8711" max="8711" width="30" style="235" customWidth="1"/>
    <col min="8712" max="8712" width="3.140625" style="235" customWidth="1"/>
    <col min="8713" max="8713" width="9.85546875" style="235" customWidth="1"/>
    <col min="8714" max="8714" width="9.5703125" style="235" customWidth="1"/>
    <col min="8715" max="8715" width="9" style="235" customWidth="1"/>
    <col min="8716" max="8960" width="9.140625" style="235"/>
    <col min="8961" max="8961" width="2" style="235" customWidth="1"/>
    <col min="8962" max="8962" width="2.42578125" style="235" customWidth="1"/>
    <col min="8963" max="8963" width="2.5703125" style="235" customWidth="1"/>
    <col min="8964" max="8964" width="2.42578125" style="235" customWidth="1"/>
    <col min="8965" max="8965" width="2.85546875" style="235" customWidth="1"/>
    <col min="8966" max="8966" width="2.42578125" style="235" customWidth="1"/>
    <col min="8967" max="8967" width="30" style="235" customWidth="1"/>
    <col min="8968" max="8968" width="3.140625" style="235" customWidth="1"/>
    <col min="8969" max="8969" width="9.85546875" style="235" customWidth="1"/>
    <col min="8970" max="8970" width="9.5703125" style="235" customWidth="1"/>
    <col min="8971" max="8971" width="9" style="235" customWidth="1"/>
    <col min="8972" max="9216" width="9.140625" style="235"/>
    <col min="9217" max="9217" width="2" style="235" customWidth="1"/>
    <col min="9218" max="9218" width="2.42578125" style="235" customWidth="1"/>
    <col min="9219" max="9219" width="2.5703125" style="235" customWidth="1"/>
    <col min="9220" max="9220" width="2.42578125" style="235" customWidth="1"/>
    <col min="9221" max="9221" width="2.85546875" style="235" customWidth="1"/>
    <col min="9222" max="9222" width="2.42578125" style="235" customWidth="1"/>
    <col min="9223" max="9223" width="30" style="235" customWidth="1"/>
    <col min="9224" max="9224" width="3.140625" style="235" customWidth="1"/>
    <col min="9225" max="9225" width="9.85546875" style="235" customWidth="1"/>
    <col min="9226" max="9226" width="9.5703125" style="235" customWidth="1"/>
    <col min="9227" max="9227" width="9" style="235" customWidth="1"/>
    <col min="9228" max="9472" width="9.140625" style="235"/>
    <col min="9473" max="9473" width="2" style="235" customWidth="1"/>
    <col min="9474" max="9474" width="2.42578125" style="235" customWidth="1"/>
    <col min="9475" max="9475" width="2.5703125" style="235" customWidth="1"/>
    <col min="9476" max="9476" width="2.42578125" style="235" customWidth="1"/>
    <col min="9477" max="9477" width="2.85546875" style="235" customWidth="1"/>
    <col min="9478" max="9478" width="2.42578125" style="235" customWidth="1"/>
    <col min="9479" max="9479" width="30" style="235" customWidth="1"/>
    <col min="9480" max="9480" width="3.140625" style="235" customWidth="1"/>
    <col min="9481" max="9481" width="9.85546875" style="235" customWidth="1"/>
    <col min="9482" max="9482" width="9.5703125" style="235" customWidth="1"/>
    <col min="9483" max="9483" width="9" style="235" customWidth="1"/>
    <col min="9484" max="9728" width="9.140625" style="235"/>
    <col min="9729" max="9729" width="2" style="235" customWidth="1"/>
    <col min="9730" max="9730" width="2.42578125" style="235" customWidth="1"/>
    <col min="9731" max="9731" width="2.5703125" style="235" customWidth="1"/>
    <col min="9732" max="9732" width="2.42578125" style="235" customWidth="1"/>
    <col min="9733" max="9733" width="2.85546875" style="235" customWidth="1"/>
    <col min="9734" max="9734" width="2.42578125" style="235" customWidth="1"/>
    <col min="9735" max="9735" width="30" style="235" customWidth="1"/>
    <col min="9736" max="9736" width="3.140625" style="235" customWidth="1"/>
    <col min="9737" max="9737" width="9.85546875" style="235" customWidth="1"/>
    <col min="9738" max="9738" width="9.5703125" style="235" customWidth="1"/>
    <col min="9739" max="9739" width="9" style="235" customWidth="1"/>
    <col min="9740" max="9984" width="9.140625" style="235"/>
    <col min="9985" max="9985" width="2" style="235" customWidth="1"/>
    <col min="9986" max="9986" width="2.42578125" style="235" customWidth="1"/>
    <col min="9987" max="9987" width="2.5703125" style="235" customWidth="1"/>
    <col min="9988" max="9988" width="2.42578125" style="235" customWidth="1"/>
    <col min="9989" max="9989" width="2.85546875" style="235" customWidth="1"/>
    <col min="9990" max="9990" width="2.42578125" style="235" customWidth="1"/>
    <col min="9991" max="9991" width="30" style="235" customWidth="1"/>
    <col min="9992" max="9992" width="3.140625" style="235" customWidth="1"/>
    <col min="9993" max="9993" width="9.85546875" style="235" customWidth="1"/>
    <col min="9994" max="9994" width="9.5703125" style="235" customWidth="1"/>
    <col min="9995" max="9995" width="9" style="235" customWidth="1"/>
    <col min="9996" max="10240" width="9.140625" style="235"/>
    <col min="10241" max="10241" width="2" style="235" customWidth="1"/>
    <col min="10242" max="10242" width="2.42578125" style="235" customWidth="1"/>
    <col min="10243" max="10243" width="2.5703125" style="235" customWidth="1"/>
    <col min="10244" max="10244" width="2.42578125" style="235" customWidth="1"/>
    <col min="10245" max="10245" width="2.85546875" style="235" customWidth="1"/>
    <col min="10246" max="10246" width="2.42578125" style="235" customWidth="1"/>
    <col min="10247" max="10247" width="30" style="235" customWidth="1"/>
    <col min="10248" max="10248" width="3.140625" style="235" customWidth="1"/>
    <col min="10249" max="10249" width="9.85546875" style="235" customWidth="1"/>
    <col min="10250" max="10250" width="9.5703125" style="235" customWidth="1"/>
    <col min="10251" max="10251" width="9" style="235" customWidth="1"/>
    <col min="10252" max="10496" width="9.140625" style="235"/>
    <col min="10497" max="10497" width="2" style="235" customWidth="1"/>
    <col min="10498" max="10498" width="2.42578125" style="235" customWidth="1"/>
    <col min="10499" max="10499" width="2.5703125" style="235" customWidth="1"/>
    <col min="10500" max="10500" width="2.42578125" style="235" customWidth="1"/>
    <col min="10501" max="10501" width="2.85546875" style="235" customWidth="1"/>
    <col min="10502" max="10502" width="2.42578125" style="235" customWidth="1"/>
    <col min="10503" max="10503" width="30" style="235" customWidth="1"/>
    <col min="10504" max="10504" width="3.140625" style="235" customWidth="1"/>
    <col min="10505" max="10505" width="9.85546875" style="235" customWidth="1"/>
    <col min="10506" max="10506" width="9.5703125" style="235" customWidth="1"/>
    <col min="10507" max="10507" width="9" style="235" customWidth="1"/>
    <col min="10508" max="10752" width="9.140625" style="235"/>
    <col min="10753" max="10753" width="2" style="235" customWidth="1"/>
    <col min="10754" max="10754" width="2.42578125" style="235" customWidth="1"/>
    <col min="10755" max="10755" width="2.5703125" style="235" customWidth="1"/>
    <col min="10756" max="10756" width="2.42578125" style="235" customWidth="1"/>
    <col min="10757" max="10757" width="2.85546875" style="235" customWidth="1"/>
    <col min="10758" max="10758" width="2.42578125" style="235" customWidth="1"/>
    <col min="10759" max="10759" width="30" style="235" customWidth="1"/>
    <col min="10760" max="10760" width="3.140625" style="235" customWidth="1"/>
    <col min="10761" max="10761" width="9.85546875" style="235" customWidth="1"/>
    <col min="10762" max="10762" width="9.5703125" style="235" customWidth="1"/>
    <col min="10763" max="10763" width="9" style="235" customWidth="1"/>
    <col min="10764" max="11008" width="9.140625" style="235"/>
    <col min="11009" max="11009" width="2" style="235" customWidth="1"/>
    <col min="11010" max="11010" width="2.42578125" style="235" customWidth="1"/>
    <col min="11011" max="11011" width="2.5703125" style="235" customWidth="1"/>
    <col min="11012" max="11012" width="2.42578125" style="235" customWidth="1"/>
    <col min="11013" max="11013" width="2.85546875" style="235" customWidth="1"/>
    <col min="11014" max="11014" width="2.42578125" style="235" customWidth="1"/>
    <col min="11015" max="11015" width="30" style="235" customWidth="1"/>
    <col min="11016" max="11016" width="3.140625" style="235" customWidth="1"/>
    <col min="11017" max="11017" width="9.85546875" style="235" customWidth="1"/>
    <col min="11018" max="11018" width="9.5703125" style="235" customWidth="1"/>
    <col min="11019" max="11019" width="9" style="235" customWidth="1"/>
    <col min="11020" max="11264" width="9.140625" style="235"/>
    <col min="11265" max="11265" width="2" style="235" customWidth="1"/>
    <col min="11266" max="11266" width="2.42578125" style="235" customWidth="1"/>
    <col min="11267" max="11267" width="2.5703125" style="235" customWidth="1"/>
    <col min="11268" max="11268" width="2.42578125" style="235" customWidth="1"/>
    <col min="11269" max="11269" width="2.85546875" style="235" customWidth="1"/>
    <col min="11270" max="11270" width="2.42578125" style="235" customWidth="1"/>
    <col min="11271" max="11271" width="30" style="235" customWidth="1"/>
    <col min="11272" max="11272" width="3.140625" style="235" customWidth="1"/>
    <col min="11273" max="11273" width="9.85546875" style="235" customWidth="1"/>
    <col min="11274" max="11274" width="9.5703125" style="235" customWidth="1"/>
    <col min="11275" max="11275" width="9" style="235" customWidth="1"/>
    <col min="11276" max="11520" width="9.140625" style="235"/>
    <col min="11521" max="11521" width="2" style="235" customWidth="1"/>
    <col min="11522" max="11522" width="2.42578125" style="235" customWidth="1"/>
    <col min="11523" max="11523" width="2.5703125" style="235" customWidth="1"/>
    <col min="11524" max="11524" width="2.42578125" style="235" customWidth="1"/>
    <col min="11525" max="11525" width="2.85546875" style="235" customWidth="1"/>
    <col min="11526" max="11526" width="2.42578125" style="235" customWidth="1"/>
    <col min="11527" max="11527" width="30" style="235" customWidth="1"/>
    <col min="11528" max="11528" width="3.140625" style="235" customWidth="1"/>
    <col min="11529" max="11529" width="9.85546875" style="235" customWidth="1"/>
    <col min="11530" max="11530" width="9.5703125" style="235" customWidth="1"/>
    <col min="11531" max="11531" width="9" style="235" customWidth="1"/>
    <col min="11532" max="11776" width="9.140625" style="235"/>
    <col min="11777" max="11777" width="2" style="235" customWidth="1"/>
    <col min="11778" max="11778" width="2.42578125" style="235" customWidth="1"/>
    <col min="11779" max="11779" width="2.5703125" style="235" customWidth="1"/>
    <col min="11780" max="11780" width="2.42578125" style="235" customWidth="1"/>
    <col min="11781" max="11781" width="2.85546875" style="235" customWidth="1"/>
    <col min="11782" max="11782" width="2.42578125" style="235" customWidth="1"/>
    <col min="11783" max="11783" width="30" style="235" customWidth="1"/>
    <col min="11784" max="11784" width="3.140625" style="235" customWidth="1"/>
    <col min="11785" max="11785" width="9.85546875" style="235" customWidth="1"/>
    <col min="11786" max="11786" width="9.5703125" style="235" customWidth="1"/>
    <col min="11787" max="11787" width="9" style="235" customWidth="1"/>
    <col min="11788" max="12032" width="9.140625" style="235"/>
    <col min="12033" max="12033" width="2" style="235" customWidth="1"/>
    <col min="12034" max="12034" width="2.42578125" style="235" customWidth="1"/>
    <col min="12035" max="12035" width="2.5703125" style="235" customWidth="1"/>
    <col min="12036" max="12036" width="2.42578125" style="235" customWidth="1"/>
    <col min="12037" max="12037" width="2.85546875" style="235" customWidth="1"/>
    <col min="12038" max="12038" width="2.42578125" style="235" customWidth="1"/>
    <col min="12039" max="12039" width="30" style="235" customWidth="1"/>
    <col min="12040" max="12040" width="3.140625" style="235" customWidth="1"/>
    <col min="12041" max="12041" width="9.85546875" style="235" customWidth="1"/>
    <col min="12042" max="12042" width="9.5703125" style="235" customWidth="1"/>
    <col min="12043" max="12043" width="9" style="235" customWidth="1"/>
    <col min="12044" max="12288" width="9.140625" style="235"/>
    <col min="12289" max="12289" width="2" style="235" customWidth="1"/>
    <col min="12290" max="12290" width="2.42578125" style="235" customWidth="1"/>
    <col min="12291" max="12291" width="2.5703125" style="235" customWidth="1"/>
    <col min="12292" max="12292" width="2.42578125" style="235" customWidth="1"/>
    <col min="12293" max="12293" width="2.85546875" style="235" customWidth="1"/>
    <col min="12294" max="12294" width="2.42578125" style="235" customWidth="1"/>
    <col min="12295" max="12295" width="30" style="235" customWidth="1"/>
    <col min="12296" max="12296" width="3.140625" style="235" customWidth="1"/>
    <col min="12297" max="12297" width="9.85546875" style="235" customWidth="1"/>
    <col min="12298" max="12298" width="9.5703125" style="235" customWidth="1"/>
    <col min="12299" max="12299" width="9" style="235" customWidth="1"/>
    <col min="12300" max="12544" width="9.140625" style="235"/>
    <col min="12545" max="12545" width="2" style="235" customWidth="1"/>
    <col min="12546" max="12546" width="2.42578125" style="235" customWidth="1"/>
    <col min="12547" max="12547" width="2.5703125" style="235" customWidth="1"/>
    <col min="12548" max="12548" width="2.42578125" style="235" customWidth="1"/>
    <col min="12549" max="12549" width="2.85546875" style="235" customWidth="1"/>
    <col min="12550" max="12550" width="2.42578125" style="235" customWidth="1"/>
    <col min="12551" max="12551" width="30" style="235" customWidth="1"/>
    <col min="12552" max="12552" width="3.140625" style="235" customWidth="1"/>
    <col min="12553" max="12553" width="9.85546875" style="235" customWidth="1"/>
    <col min="12554" max="12554" width="9.5703125" style="235" customWidth="1"/>
    <col min="12555" max="12555" width="9" style="235" customWidth="1"/>
    <col min="12556" max="12800" width="9.140625" style="235"/>
    <col min="12801" max="12801" width="2" style="235" customWidth="1"/>
    <col min="12802" max="12802" width="2.42578125" style="235" customWidth="1"/>
    <col min="12803" max="12803" width="2.5703125" style="235" customWidth="1"/>
    <col min="12804" max="12804" width="2.42578125" style="235" customWidth="1"/>
    <col min="12805" max="12805" width="2.85546875" style="235" customWidth="1"/>
    <col min="12806" max="12806" width="2.42578125" style="235" customWidth="1"/>
    <col min="12807" max="12807" width="30" style="235" customWidth="1"/>
    <col min="12808" max="12808" width="3.140625" style="235" customWidth="1"/>
    <col min="12809" max="12809" width="9.85546875" style="235" customWidth="1"/>
    <col min="12810" max="12810" width="9.5703125" style="235" customWidth="1"/>
    <col min="12811" max="12811" width="9" style="235" customWidth="1"/>
    <col min="12812" max="13056" width="9.140625" style="235"/>
    <col min="13057" max="13057" width="2" style="235" customWidth="1"/>
    <col min="13058" max="13058" width="2.42578125" style="235" customWidth="1"/>
    <col min="13059" max="13059" width="2.5703125" style="235" customWidth="1"/>
    <col min="13060" max="13060" width="2.42578125" style="235" customWidth="1"/>
    <col min="13061" max="13061" width="2.85546875" style="235" customWidth="1"/>
    <col min="13062" max="13062" width="2.42578125" style="235" customWidth="1"/>
    <col min="13063" max="13063" width="30" style="235" customWidth="1"/>
    <col min="13064" max="13064" width="3.140625" style="235" customWidth="1"/>
    <col min="13065" max="13065" width="9.85546875" style="235" customWidth="1"/>
    <col min="13066" max="13066" width="9.5703125" style="235" customWidth="1"/>
    <col min="13067" max="13067" width="9" style="235" customWidth="1"/>
    <col min="13068" max="13312" width="9.140625" style="235"/>
    <col min="13313" max="13313" width="2" style="235" customWidth="1"/>
    <col min="13314" max="13314" width="2.42578125" style="235" customWidth="1"/>
    <col min="13315" max="13315" width="2.5703125" style="235" customWidth="1"/>
    <col min="13316" max="13316" width="2.42578125" style="235" customWidth="1"/>
    <col min="13317" max="13317" width="2.85546875" style="235" customWidth="1"/>
    <col min="13318" max="13318" width="2.42578125" style="235" customWidth="1"/>
    <col min="13319" max="13319" width="30" style="235" customWidth="1"/>
    <col min="13320" max="13320" width="3.140625" style="235" customWidth="1"/>
    <col min="13321" max="13321" width="9.85546875" style="235" customWidth="1"/>
    <col min="13322" max="13322" width="9.5703125" style="235" customWidth="1"/>
    <col min="13323" max="13323" width="9" style="235" customWidth="1"/>
    <col min="13324" max="13568" width="9.140625" style="235"/>
    <col min="13569" max="13569" width="2" style="235" customWidth="1"/>
    <col min="13570" max="13570" width="2.42578125" style="235" customWidth="1"/>
    <col min="13571" max="13571" width="2.5703125" style="235" customWidth="1"/>
    <col min="13572" max="13572" width="2.42578125" style="235" customWidth="1"/>
    <col min="13573" max="13573" width="2.85546875" style="235" customWidth="1"/>
    <col min="13574" max="13574" width="2.42578125" style="235" customWidth="1"/>
    <col min="13575" max="13575" width="30" style="235" customWidth="1"/>
    <col min="13576" max="13576" width="3.140625" style="235" customWidth="1"/>
    <col min="13577" max="13577" width="9.85546875" style="235" customWidth="1"/>
    <col min="13578" max="13578" width="9.5703125" style="235" customWidth="1"/>
    <col min="13579" max="13579" width="9" style="235" customWidth="1"/>
    <col min="13580" max="13824" width="9.140625" style="235"/>
    <col min="13825" max="13825" width="2" style="235" customWidth="1"/>
    <col min="13826" max="13826" width="2.42578125" style="235" customWidth="1"/>
    <col min="13827" max="13827" width="2.5703125" style="235" customWidth="1"/>
    <col min="13828" max="13828" width="2.42578125" style="235" customWidth="1"/>
    <col min="13829" max="13829" width="2.85546875" style="235" customWidth="1"/>
    <col min="13830" max="13830" width="2.42578125" style="235" customWidth="1"/>
    <col min="13831" max="13831" width="30" style="235" customWidth="1"/>
    <col min="13832" max="13832" width="3.140625" style="235" customWidth="1"/>
    <col min="13833" max="13833" width="9.85546875" style="235" customWidth="1"/>
    <col min="13834" max="13834" width="9.5703125" style="235" customWidth="1"/>
    <col min="13835" max="13835" width="9" style="235" customWidth="1"/>
    <col min="13836" max="14080" width="9.140625" style="235"/>
    <col min="14081" max="14081" width="2" style="235" customWidth="1"/>
    <col min="14082" max="14082" width="2.42578125" style="235" customWidth="1"/>
    <col min="14083" max="14083" width="2.5703125" style="235" customWidth="1"/>
    <col min="14084" max="14084" width="2.42578125" style="235" customWidth="1"/>
    <col min="14085" max="14085" width="2.85546875" style="235" customWidth="1"/>
    <col min="14086" max="14086" width="2.42578125" style="235" customWidth="1"/>
    <col min="14087" max="14087" width="30" style="235" customWidth="1"/>
    <col min="14088" max="14088" width="3.140625" style="235" customWidth="1"/>
    <col min="14089" max="14089" width="9.85546875" style="235" customWidth="1"/>
    <col min="14090" max="14090" width="9.5703125" style="235" customWidth="1"/>
    <col min="14091" max="14091" width="9" style="235" customWidth="1"/>
    <col min="14092" max="14336" width="9.140625" style="235"/>
    <col min="14337" max="14337" width="2" style="235" customWidth="1"/>
    <col min="14338" max="14338" width="2.42578125" style="235" customWidth="1"/>
    <col min="14339" max="14339" width="2.5703125" style="235" customWidth="1"/>
    <col min="14340" max="14340" width="2.42578125" style="235" customWidth="1"/>
    <col min="14341" max="14341" width="2.85546875" style="235" customWidth="1"/>
    <col min="14342" max="14342" width="2.42578125" style="235" customWidth="1"/>
    <col min="14343" max="14343" width="30" style="235" customWidth="1"/>
    <col min="14344" max="14344" width="3.140625" style="235" customWidth="1"/>
    <col min="14345" max="14345" width="9.85546875" style="235" customWidth="1"/>
    <col min="14346" max="14346" width="9.5703125" style="235" customWidth="1"/>
    <col min="14347" max="14347" width="9" style="235" customWidth="1"/>
    <col min="14348" max="14592" width="9.140625" style="235"/>
    <col min="14593" max="14593" width="2" style="235" customWidth="1"/>
    <col min="14594" max="14594" width="2.42578125" style="235" customWidth="1"/>
    <col min="14595" max="14595" width="2.5703125" style="235" customWidth="1"/>
    <col min="14596" max="14596" width="2.42578125" style="235" customWidth="1"/>
    <col min="14597" max="14597" width="2.85546875" style="235" customWidth="1"/>
    <col min="14598" max="14598" width="2.42578125" style="235" customWidth="1"/>
    <col min="14599" max="14599" width="30" style="235" customWidth="1"/>
    <col min="14600" max="14600" width="3.140625" style="235" customWidth="1"/>
    <col min="14601" max="14601" width="9.85546875" style="235" customWidth="1"/>
    <col min="14602" max="14602" width="9.5703125" style="235" customWidth="1"/>
    <col min="14603" max="14603" width="9" style="235" customWidth="1"/>
    <col min="14604" max="14848" width="9.140625" style="235"/>
    <col min="14849" max="14849" width="2" style="235" customWidth="1"/>
    <col min="14850" max="14850" width="2.42578125" style="235" customWidth="1"/>
    <col min="14851" max="14851" width="2.5703125" style="235" customWidth="1"/>
    <col min="14852" max="14852" width="2.42578125" style="235" customWidth="1"/>
    <col min="14853" max="14853" width="2.85546875" style="235" customWidth="1"/>
    <col min="14854" max="14854" width="2.42578125" style="235" customWidth="1"/>
    <col min="14855" max="14855" width="30" style="235" customWidth="1"/>
    <col min="14856" max="14856" width="3.140625" style="235" customWidth="1"/>
    <col min="14857" max="14857" width="9.85546875" style="235" customWidth="1"/>
    <col min="14858" max="14858" width="9.5703125" style="235" customWidth="1"/>
    <col min="14859" max="14859" width="9" style="235" customWidth="1"/>
    <col min="14860" max="15104" width="9.140625" style="235"/>
    <col min="15105" max="15105" width="2" style="235" customWidth="1"/>
    <col min="15106" max="15106" width="2.42578125" style="235" customWidth="1"/>
    <col min="15107" max="15107" width="2.5703125" style="235" customWidth="1"/>
    <col min="15108" max="15108" width="2.42578125" style="235" customWidth="1"/>
    <col min="15109" max="15109" width="2.85546875" style="235" customWidth="1"/>
    <col min="15110" max="15110" width="2.42578125" style="235" customWidth="1"/>
    <col min="15111" max="15111" width="30" style="235" customWidth="1"/>
    <col min="15112" max="15112" width="3.140625" style="235" customWidth="1"/>
    <col min="15113" max="15113" width="9.85546875" style="235" customWidth="1"/>
    <col min="15114" max="15114" width="9.5703125" style="235" customWidth="1"/>
    <col min="15115" max="15115" width="9" style="235" customWidth="1"/>
    <col min="15116" max="15360" width="9.140625" style="235"/>
    <col min="15361" max="15361" width="2" style="235" customWidth="1"/>
    <col min="15362" max="15362" width="2.42578125" style="235" customWidth="1"/>
    <col min="15363" max="15363" width="2.5703125" style="235" customWidth="1"/>
    <col min="15364" max="15364" width="2.42578125" style="235" customWidth="1"/>
    <col min="15365" max="15365" width="2.85546875" style="235" customWidth="1"/>
    <col min="15366" max="15366" width="2.42578125" style="235" customWidth="1"/>
    <col min="15367" max="15367" width="30" style="235" customWidth="1"/>
    <col min="15368" max="15368" width="3.140625" style="235" customWidth="1"/>
    <col min="15369" max="15369" width="9.85546875" style="235" customWidth="1"/>
    <col min="15370" max="15370" width="9.5703125" style="235" customWidth="1"/>
    <col min="15371" max="15371" width="9" style="235" customWidth="1"/>
    <col min="15372" max="15616" width="9.140625" style="235"/>
    <col min="15617" max="15617" width="2" style="235" customWidth="1"/>
    <col min="15618" max="15618" width="2.42578125" style="235" customWidth="1"/>
    <col min="15619" max="15619" width="2.5703125" style="235" customWidth="1"/>
    <col min="15620" max="15620" width="2.42578125" style="235" customWidth="1"/>
    <col min="15621" max="15621" width="2.85546875" style="235" customWidth="1"/>
    <col min="15622" max="15622" width="2.42578125" style="235" customWidth="1"/>
    <col min="15623" max="15623" width="30" style="235" customWidth="1"/>
    <col min="15624" max="15624" width="3.140625" style="235" customWidth="1"/>
    <col min="15625" max="15625" width="9.85546875" style="235" customWidth="1"/>
    <col min="15626" max="15626" width="9.5703125" style="235" customWidth="1"/>
    <col min="15627" max="15627" width="9" style="235" customWidth="1"/>
    <col min="15628" max="15872" width="9.140625" style="235"/>
    <col min="15873" max="15873" width="2" style="235" customWidth="1"/>
    <col min="15874" max="15874" width="2.42578125" style="235" customWidth="1"/>
    <col min="15875" max="15875" width="2.5703125" style="235" customWidth="1"/>
    <col min="15876" max="15876" width="2.42578125" style="235" customWidth="1"/>
    <col min="15877" max="15877" width="2.85546875" style="235" customWidth="1"/>
    <col min="15878" max="15878" width="2.42578125" style="235" customWidth="1"/>
    <col min="15879" max="15879" width="30" style="235" customWidth="1"/>
    <col min="15880" max="15880" width="3.140625" style="235" customWidth="1"/>
    <col min="15881" max="15881" width="9.85546875" style="235" customWidth="1"/>
    <col min="15882" max="15882" width="9.5703125" style="235" customWidth="1"/>
    <col min="15883" max="15883" width="9" style="235" customWidth="1"/>
    <col min="15884" max="16128" width="9.140625" style="235"/>
    <col min="16129" max="16129" width="2" style="235" customWidth="1"/>
    <col min="16130" max="16130" width="2.42578125" style="235" customWidth="1"/>
    <col min="16131" max="16131" width="2.5703125" style="235" customWidth="1"/>
    <col min="16132" max="16132" width="2.42578125" style="235" customWidth="1"/>
    <col min="16133" max="16133" width="2.85546875" style="235" customWidth="1"/>
    <col min="16134" max="16134" width="2.42578125" style="235" customWidth="1"/>
    <col min="16135" max="16135" width="30" style="235" customWidth="1"/>
    <col min="16136" max="16136" width="3.140625" style="235" customWidth="1"/>
    <col min="16137" max="16137" width="9.85546875" style="235" customWidth="1"/>
    <col min="16138" max="16138" width="9.5703125" style="235" customWidth="1"/>
    <col min="16139" max="16139" width="9" style="235" customWidth="1"/>
    <col min="16140" max="16384" width="9.140625" style="235"/>
  </cols>
  <sheetData>
    <row r="1" spans="1:14">
      <c r="I1" s="464" t="s">
        <v>400</v>
      </c>
      <c r="J1" s="465"/>
      <c r="K1" s="465"/>
      <c r="L1" s="465"/>
      <c r="M1" s="274"/>
      <c r="N1" s="274"/>
    </row>
    <row r="2" spans="1:14">
      <c r="I2" s="464" t="s">
        <v>1</v>
      </c>
      <c r="J2" s="465"/>
      <c r="K2" s="465"/>
      <c r="L2" s="465"/>
      <c r="M2" s="274"/>
      <c r="N2" s="274"/>
    </row>
    <row r="3" spans="1:14">
      <c r="I3" s="464" t="s">
        <v>2</v>
      </c>
      <c r="J3" s="465"/>
      <c r="K3" s="465"/>
      <c r="L3" s="465"/>
      <c r="M3" s="274"/>
      <c r="N3" s="274"/>
    </row>
    <row r="4" spans="1:14">
      <c r="I4" s="464" t="s">
        <v>4</v>
      </c>
      <c r="J4" s="465"/>
      <c r="K4" s="465"/>
      <c r="L4" s="465"/>
      <c r="M4" s="274"/>
      <c r="N4" s="274"/>
    </row>
    <row r="5" spans="1:14" ht="14.25" customHeight="1">
      <c r="I5" s="466" t="s">
        <v>401</v>
      </c>
      <c r="J5" s="467"/>
      <c r="K5" s="467"/>
      <c r="L5" s="467"/>
      <c r="M5" s="274"/>
      <c r="N5" s="274"/>
    </row>
    <row r="6" spans="1:14" ht="14.25" customHeight="1">
      <c r="A6" s="10"/>
      <c r="B6" s="10"/>
      <c r="C6" s="10"/>
      <c r="D6" s="10"/>
      <c r="E6" s="10"/>
      <c r="F6" s="10"/>
      <c r="G6" s="10"/>
      <c r="H6" s="10"/>
      <c r="I6" s="236"/>
      <c r="J6" s="236"/>
      <c r="K6" s="236"/>
      <c r="L6" s="236"/>
    </row>
    <row r="7" spans="1:14">
      <c r="A7" s="10"/>
      <c r="B7" s="10"/>
      <c r="C7" s="468" t="s">
        <v>6</v>
      </c>
      <c r="D7" s="469"/>
      <c r="E7" s="469"/>
      <c r="F7" s="469"/>
      <c r="G7" s="469"/>
      <c r="H7" s="469"/>
      <c r="I7" s="469"/>
      <c r="J7" s="469"/>
      <c r="K7" s="469"/>
      <c r="L7" s="469"/>
      <c r="M7" s="275"/>
    </row>
    <row r="8" spans="1:14">
      <c r="A8" s="10"/>
      <c r="B8" s="10"/>
      <c r="C8" s="470" t="s">
        <v>402</v>
      </c>
      <c r="D8" s="471"/>
      <c r="E8" s="471"/>
      <c r="F8" s="471"/>
      <c r="G8" s="471"/>
      <c r="H8" s="471"/>
      <c r="I8" s="471"/>
      <c r="J8" s="471"/>
      <c r="K8" s="471"/>
      <c r="L8" s="471"/>
      <c r="M8" s="276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4">
      <c r="A10" s="10"/>
      <c r="B10" s="10"/>
      <c r="C10" s="10"/>
      <c r="D10" s="10"/>
      <c r="E10" s="472" t="s">
        <v>403</v>
      </c>
      <c r="F10" s="473"/>
      <c r="G10" s="473"/>
      <c r="H10" s="473"/>
      <c r="I10" s="473"/>
      <c r="J10" s="473"/>
      <c r="K10" s="473"/>
      <c r="L10" s="473"/>
      <c r="M10" s="473"/>
    </row>
    <row r="1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>
      <c r="A12" s="10"/>
      <c r="B12" s="10"/>
      <c r="C12" s="10"/>
      <c r="D12" s="10"/>
      <c r="E12" s="10"/>
      <c r="F12" s="10"/>
      <c r="G12" s="474" t="s">
        <v>404</v>
      </c>
      <c r="H12" s="474"/>
      <c r="I12" s="475"/>
      <c r="J12" s="475"/>
      <c r="K12" s="475"/>
      <c r="L12" s="10"/>
    </row>
    <row r="13" spans="1:1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4">
      <c r="A14" s="10"/>
      <c r="B14" s="10"/>
      <c r="C14" s="10"/>
      <c r="D14" s="10"/>
      <c r="E14" s="10"/>
      <c r="F14" s="10"/>
      <c r="G14" s="476" t="s">
        <v>10</v>
      </c>
      <c r="H14" s="476"/>
      <c r="I14" s="477"/>
      <c r="J14" s="477"/>
      <c r="K14" s="477"/>
      <c r="L14" s="10"/>
    </row>
    <row r="15" spans="1:14">
      <c r="A15" s="10"/>
      <c r="B15" s="10"/>
      <c r="C15" s="10"/>
      <c r="D15" s="10"/>
      <c r="E15" s="10"/>
      <c r="F15" s="10"/>
      <c r="G15" s="277" t="s">
        <v>11</v>
      </c>
      <c r="H15" s="277"/>
      <c r="I15" s="278"/>
      <c r="J15" s="278"/>
      <c r="K15" s="278"/>
      <c r="L15" s="10"/>
    </row>
    <row r="16" spans="1:1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478" t="s">
        <v>405</v>
      </c>
      <c r="H17" s="478"/>
      <c r="I17" s="478"/>
      <c r="J17" s="478"/>
      <c r="K17" s="10"/>
      <c r="L17" s="10"/>
    </row>
    <row r="18" spans="1:12">
      <c r="A18" s="10"/>
      <c r="B18" s="10"/>
      <c r="C18" s="10"/>
      <c r="D18" s="10"/>
      <c r="E18" s="10"/>
      <c r="F18" s="10"/>
      <c r="G18" s="462" t="s">
        <v>406</v>
      </c>
      <c r="H18" s="462"/>
      <c r="I18" s="463"/>
      <c r="J18" s="463"/>
      <c r="K18" s="463"/>
      <c r="L18" s="10"/>
    </row>
    <row r="19" spans="1:12">
      <c r="A19" s="10"/>
      <c r="B19" s="10"/>
      <c r="C19" s="10"/>
      <c r="D19" s="10"/>
      <c r="E19" s="10"/>
      <c r="F19" s="10"/>
      <c r="G19" s="10" t="s">
        <v>407</v>
      </c>
      <c r="H19" s="10"/>
      <c r="I19" s="10"/>
      <c r="J19" s="10"/>
      <c r="K19" s="10"/>
      <c r="L19" s="10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 t="s">
        <v>16</v>
      </c>
    </row>
    <row r="21" spans="1:12">
      <c r="A21" s="10"/>
      <c r="B21" s="10"/>
      <c r="C21" s="10"/>
      <c r="D21" s="10"/>
      <c r="E21" s="10"/>
      <c r="F21" s="10"/>
      <c r="G21" s="10"/>
      <c r="H21" s="10"/>
      <c r="I21" s="479" t="s">
        <v>408</v>
      </c>
      <c r="J21" s="480"/>
      <c r="K21" s="481"/>
      <c r="L21" s="279">
        <v>188773688</v>
      </c>
    </row>
    <row r="22" spans="1:12">
      <c r="A22" s="10"/>
      <c r="B22" s="10"/>
      <c r="C22" s="10"/>
      <c r="D22" s="10"/>
      <c r="E22" s="10"/>
      <c r="F22" s="10"/>
      <c r="G22" s="10"/>
      <c r="H22" s="10"/>
      <c r="I22" s="479" t="s">
        <v>18</v>
      </c>
      <c r="J22" s="480"/>
      <c r="K22" s="481"/>
      <c r="L22" s="280"/>
    </row>
    <row r="23" spans="1:12">
      <c r="A23" s="10"/>
      <c r="B23" s="10"/>
      <c r="C23" s="10"/>
      <c r="D23" s="10"/>
      <c r="E23" s="10"/>
      <c r="F23" s="10"/>
      <c r="G23" s="10"/>
      <c r="H23" s="10"/>
      <c r="I23" s="482" t="s">
        <v>20</v>
      </c>
      <c r="J23" s="483"/>
      <c r="K23" s="484"/>
      <c r="L23" s="279" t="s">
        <v>21</v>
      </c>
    </row>
    <row r="24" spans="1:1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 t="s">
        <v>409</v>
      </c>
    </row>
    <row r="25" spans="1:12" ht="9" customHeight="1">
      <c r="A25" s="485" t="s">
        <v>31</v>
      </c>
      <c r="B25" s="486"/>
      <c r="C25" s="486"/>
      <c r="D25" s="486"/>
      <c r="E25" s="486"/>
      <c r="F25" s="487"/>
      <c r="G25" s="493" t="s">
        <v>32</v>
      </c>
      <c r="H25" s="485" t="s">
        <v>410</v>
      </c>
      <c r="I25" s="281" t="s">
        <v>411</v>
      </c>
      <c r="J25" s="282"/>
      <c r="K25" s="282"/>
      <c r="L25" s="283"/>
    </row>
    <row r="26" spans="1:12" ht="9.75" customHeight="1">
      <c r="A26" s="488"/>
      <c r="B26" s="463"/>
      <c r="C26" s="463"/>
      <c r="D26" s="463"/>
      <c r="E26" s="463"/>
      <c r="F26" s="489"/>
      <c r="G26" s="494"/>
      <c r="H26" s="488"/>
      <c r="I26" s="284" t="s">
        <v>322</v>
      </c>
      <c r="J26" s="285"/>
      <c r="K26" s="285"/>
      <c r="L26" s="286"/>
    </row>
    <row r="27" spans="1:12" ht="11.25" customHeight="1">
      <c r="A27" s="488"/>
      <c r="B27" s="463"/>
      <c r="C27" s="463"/>
      <c r="D27" s="463"/>
      <c r="E27" s="463"/>
      <c r="F27" s="489"/>
      <c r="G27" s="494"/>
      <c r="H27" s="488"/>
      <c r="I27" s="493" t="s">
        <v>412</v>
      </c>
      <c r="J27" s="281" t="s">
        <v>413</v>
      </c>
      <c r="K27" s="282"/>
      <c r="L27" s="283"/>
    </row>
    <row r="28" spans="1:12" ht="14.25" customHeight="1">
      <c r="A28" s="488"/>
      <c r="B28" s="463"/>
      <c r="C28" s="463"/>
      <c r="D28" s="463"/>
      <c r="E28" s="463"/>
      <c r="F28" s="489"/>
      <c r="G28" s="494"/>
      <c r="H28" s="488"/>
      <c r="I28" s="494"/>
      <c r="J28" s="493" t="s">
        <v>414</v>
      </c>
      <c r="K28" s="281" t="s">
        <v>415</v>
      </c>
      <c r="L28" s="283"/>
    </row>
    <row r="29" spans="1:12" ht="12.75" customHeight="1">
      <c r="A29" s="490"/>
      <c r="B29" s="491"/>
      <c r="C29" s="491"/>
      <c r="D29" s="491"/>
      <c r="E29" s="491"/>
      <c r="F29" s="492"/>
      <c r="G29" s="495"/>
      <c r="H29" s="490"/>
      <c r="I29" s="495"/>
      <c r="J29" s="495"/>
      <c r="K29" s="287" t="s">
        <v>416</v>
      </c>
      <c r="L29" s="287" t="s">
        <v>417</v>
      </c>
    </row>
    <row r="30" spans="1:12" ht="9.75" customHeight="1">
      <c r="A30" s="284">
        <v>1</v>
      </c>
      <c r="B30" s="285"/>
      <c r="C30" s="285"/>
      <c r="D30" s="285"/>
      <c r="E30" s="285"/>
      <c r="F30" s="286"/>
      <c r="G30" s="288">
        <v>2</v>
      </c>
      <c r="H30" s="288">
        <v>3</v>
      </c>
      <c r="I30" s="287">
        <v>4</v>
      </c>
      <c r="J30" s="287">
        <v>5</v>
      </c>
      <c r="K30" s="287">
        <v>6</v>
      </c>
      <c r="L30" s="289">
        <v>7</v>
      </c>
    </row>
    <row r="31" spans="1:12">
      <c r="A31" s="290">
        <v>2</v>
      </c>
      <c r="B31" s="291"/>
      <c r="C31" s="291"/>
      <c r="D31" s="291"/>
      <c r="E31" s="291"/>
      <c r="F31" s="291"/>
      <c r="G31" s="292" t="s">
        <v>41</v>
      </c>
      <c r="H31" s="293">
        <v>1</v>
      </c>
      <c r="I31" s="294">
        <f>I32+I39+I56+I73+I78+I90+I102+I113+I120</f>
        <v>0</v>
      </c>
      <c r="J31" s="294">
        <f>J32+J39+J56+J73+J78+J90+J102+J113+J120</f>
        <v>7957.9499999999989</v>
      </c>
      <c r="K31" s="295">
        <f>K32+K39</f>
        <v>0</v>
      </c>
      <c r="L31" s="294">
        <f>L32+L39+L56+L73+L78+L90+L102+L113+L120</f>
        <v>0</v>
      </c>
    </row>
    <row r="32" spans="1:12" ht="14.25" hidden="1" customHeight="1">
      <c r="A32" s="296">
        <v>2</v>
      </c>
      <c r="B32" s="296">
        <v>1</v>
      </c>
      <c r="C32" s="297"/>
      <c r="D32" s="297"/>
      <c r="E32" s="297"/>
      <c r="F32" s="297"/>
      <c r="G32" s="298" t="s">
        <v>418</v>
      </c>
      <c r="H32" s="299">
        <v>2</v>
      </c>
      <c r="I32" s="300">
        <f>I34+I36+I38</f>
        <v>0</v>
      </c>
      <c r="J32" s="300">
        <f>J34+J36+J38</f>
        <v>0</v>
      </c>
      <c r="K32" s="300">
        <f>K34+K36</f>
        <v>0</v>
      </c>
      <c r="L32" s="300">
        <f>L37</f>
        <v>0</v>
      </c>
    </row>
    <row r="33" spans="1:12" hidden="1">
      <c r="A33" s="297">
        <v>2</v>
      </c>
      <c r="B33" s="297">
        <v>1</v>
      </c>
      <c r="C33" s="297">
        <v>1</v>
      </c>
      <c r="D33" s="297"/>
      <c r="E33" s="297"/>
      <c r="F33" s="297"/>
      <c r="G33" s="301" t="s">
        <v>43</v>
      </c>
      <c r="H33" s="50">
        <v>3</v>
      </c>
      <c r="I33" s="302">
        <f>I34+I36</f>
        <v>0</v>
      </c>
      <c r="J33" s="302">
        <f>J34+J36</f>
        <v>0</v>
      </c>
      <c r="K33" s="302">
        <f>K34+K36</f>
        <v>0</v>
      </c>
      <c r="L33" s="297" t="s">
        <v>419</v>
      </c>
    </row>
    <row r="34" spans="1:12" hidden="1">
      <c r="A34" s="297">
        <v>2</v>
      </c>
      <c r="B34" s="297">
        <v>1</v>
      </c>
      <c r="C34" s="297">
        <v>1</v>
      </c>
      <c r="D34" s="297">
        <v>1</v>
      </c>
      <c r="E34" s="297">
        <v>1</v>
      </c>
      <c r="F34" s="297">
        <v>1</v>
      </c>
      <c r="G34" s="301" t="s">
        <v>420</v>
      </c>
      <c r="H34" s="50">
        <v>4</v>
      </c>
      <c r="I34" s="303">
        <v>0</v>
      </c>
      <c r="J34" s="303">
        <v>0</v>
      </c>
      <c r="K34" s="303">
        <v>0</v>
      </c>
      <c r="L34" s="297" t="s">
        <v>419</v>
      </c>
    </row>
    <row r="35" spans="1:12" ht="14.25" hidden="1" customHeight="1">
      <c r="A35" s="297"/>
      <c r="B35" s="297"/>
      <c r="C35" s="297"/>
      <c r="D35" s="297"/>
      <c r="E35" s="297"/>
      <c r="F35" s="297"/>
      <c r="G35" s="301" t="s">
        <v>421</v>
      </c>
      <c r="H35" s="50">
        <v>5</v>
      </c>
      <c r="I35" s="303">
        <v>0</v>
      </c>
      <c r="J35" s="303">
        <v>0</v>
      </c>
      <c r="K35" s="303">
        <v>0</v>
      </c>
      <c r="L35" s="297" t="s">
        <v>419</v>
      </c>
    </row>
    <row r="36" spans="1:12" hidden="1">
      <c r="A36" s="297">
        <v>2</v>
      </c>
      <c r="B36" s="297">
        <v>1</v>
      </c>
      <c r="C36" s="297">
        <v>1</v>
      </c>
      <c r="D36" s="297">
        <v>1</v>
      </c>
      <c r="E36" s="297">
        <v>2</v>
      </c>
      <c r="F36" s="297">
        <v>1</v>
      </c>
      <c r="G36" s="301" t="s">
        <v>45</v>
      </c>
      <c r="H36" s="50">
        <v>6</v>
      </c>
      <c r="I36" s="303">
        <v>0</v>
      </c>
      <c r="J36" s="303">
        <v>0</v>
      </c>
      <c r="K36" s="303">
        <v>0</v>
      </c>
      <c r="L36" s="297" t="s">
        <v>419</v>
      </c>
    </row>
    <row r="37" spans="1:12" hidden="1">
      <c r="A37" s="297">
        <v>2</v>
      </c>
      <c r="B37" s="297">
        <v>1</v>
      </c>
      <c r="C37" s="297">
        <v>2</v>
      </c>
      <c r="D37" s="297"/>
      <c r="E37" s="297"/>
      <c r="F37" s="297"/>
      <c r="G37" s="301" t="s">
        <v>422</v>
      </c>
      <c r="H37" s="50">
        <v>7</v>
      </c>
      <c r="I37" s="302">
        <f>I38</f>
        <v>0</v>
      </c>
      <c r="J37" s="302">
        <f>J38</f>
        <v>0</v>
      </c>
      <c r="K37" s="297" t="s">
        <v>419</v>
      </c>
      <c r="L37" s="302">
        <f>L38</f>
        <v>0</v>
      </c>
    </row>
    <row r="38" spans="1:12" hidden="1">
      <c r="A38" s="297">
        <v>2</v>
      </c>
      <c r="B38" s="297">
        <v>1</v>
      </c>
      <c r="C38" s="297">
        <v>2</v>
      </c>
      <c r="D38" s="297">
        <v>1</v>
      </c>
      <c r="E38" s="297">
        <v>1</v>
      </c>
      <c r="F38" s="297">
        <v>1</v>
      </c>
      <c r="G38" s="301" t="s">
        <v>422</v>
      </c>
      <c r="H38" s="50">
        <v>8</v>
      </c>
      <c r="I38" s="303">
        <v>0</v>
      </c>
      <c r="J38" s="303">
        <v>0</v>
      </c>
      <c r="K38" s="297" t="s">
        <v>419</v>
      </c>
      <c r="L38" s="304">
        <v>0</v>
      </c>
    </row>
    <row r="39" spans="1:12" ht="15" customHeight="1">
      <c r="A39" s="296">
        <v>2</v>
      </c>
      <c r="B39" s="296">
        <v>2</v>
      </c>
      <c r="C39" s="297"/>
      <c r="D39" s="297"/>
      <c r="E39" s="297"/>
      <c r="F39" s="297"/>
      <c r="G39" s="298" t="s">
        <v>423</v>
      </c>
      <c r="H39" s="299">
        <v>9</v>
      </c>
      <c r="I39" s="300">
        <f>I40</f>
        <v>0</v>
      </c>
      <c r="J39" s="300">
        <f>J40</f>
        <v>7571.7499999999991</v>
      </c>
      <c r="K39" s="300">
        <f>K40</f>
        <v>0</v>
      </c>
      <c r="L39" s="300">
        <f>L40</f>
        <v>0</v>
      </c>
    </row>
    <row r="40" spans="1:12" ht="14.25" customHeight="1">
      <c r="A40" s="297">
        <v>2</v>
      </c>
      <c r="B40" s="297">
        <v>2</v>
      </c>
      <c r="C40" s="297">
        <v>1</v>
      </c>
      <c r="D40" s="297"/>
      <c r="E40" s="297"/>
      <c r="F40" s="297"/>
      <c r="G40" s="301" t="s">
        <v>423</v>
      </c>
      <c r="H40" s="50">
        <v>10</v>
      </c>
      <c r="I40" s="302">
        <f>I41+I42+I43+I44+I45+I46+I47+I48+I49+I50+I51+I52+I53+I54+I55</f>
        <v>0</v>
      </c>
      <c r="J40" s="302">
        <f>J41+J42+J43+J44+J45+J46+J47+J48+J49+J50+J51+J52+J53+J54+J55</f>
        <v>7571.7499999999991</v>
      </c>
      <c r="K40" s="302">
        <f>K46</f>
        <v>0</v>
      </c>
      <c r="L40" s="302">
        <f>L41+L42+L43+L44+L45+L47+L48+L49+L50+L51+L52+L53+L54+L55</f>
        <v>0</v>
      </c>
    </row>
    <row r="41" spans="1:12">
      <c r="A41" s="297">
        <v>2</v>
      </c>
      <c r="B41" s="297">
        <v>2</v>
      </c>
      <c r="C41" s="297">
        <v>1</v>
      </c>
      <c r="D41" s="297">
        <v>1</v>
      </c>
      <c r="E41" s="297">
        <v>1</v>
      </c>
      <c r="F41" s="297">
        <v>1</v>
      </c>
      <c r="G41" s="301" t="s">
        <v>48</v>
      </c>
      <c r="H41" s="50">
        <v>11</v>
      </c>
      <c r="I41" s="303">
        <v>0</v>
      </c>
      <c r="J41" s="303">
        <v>4701.7299999999996</v>
      </c>
      <c r="K41" s="297" t="s">
        <v>419</v>
      </c>
      <c r="L41" s="303">
        <v>0</v>
      </c>
    </row>
    <row r="42" spans="1:12" ht="22.5" hidden="1" customHeight="1">
      <c r="A42" s="297">
        <v>2</v>
      </c>
      <c r="B42" s="297">
        <v>2</v>
      </c>
      <c r="C42" s="297">
        <v>1</v>
      </c>
      <c r="D42" s="297">
        <v>1</v>
      </c>
      <c r="E42" s="297">
        <v>1</v>
      </c>
      <c r="F42" s="297">
        <v>2</v>
      </c>
      <c r="G42" s="301" t="s">
        <v>49</v>
      </c>
      <c r="H42" s="50">
        <v>12</v>
      </c>
      <c r="I42" s="303">
        <v>0</v>
      </c>
      <c r="J42" s="303">
        <v>0</v>
      </c>
      <c r="K42" s="297" t="s">
        <v>419</v>
      </c>
      <c r="L42" s="303">
        <v>0</v>
      </c>
    </row>
    <row r="43" spans="1:12" ht="21.75" customHeight="1">
      <c r="A43" s="297">
        <v>2</v>
      </c>
      <c r="B43" s="297">
        <v>2</v>
      </c>
      <c r="C43" s="297">
        <v>1</v>
      </c>
      <c r="D43" s="297">
        <v>1</v>
      </c>
      <c r="E43" s="297">
        <v>1</v>
      </c>
      <c r="F43" s="297">
        <v>5</v>
      </c>
      <c r="G43" s="301" t="s">
        <v>50</v>
      </c>
      <c r="H43" s="50">
        <v>13</v>
      </c>
      <c r="I43" s="303">
        <v>0</v>
      </c>
      <c r="J43" s="303">
        <v>121.96</v>
      </c>
      <c r="K43" s="297" t="s">
        <v>419</v>
      </c>
      <c r="L43" s="303">
        <v>0</v>
      </c>
    </row>
    <row r="44" spans="1:12" ht="23.25" customHeight="1">
      <c r="A44" s="297">
        <v>2</v>
      </c>
      <c r="B44" s="297">
        <v>2</v>
      </c>
      <c r="C44" s="297">
        <v>1</v>
      </c>
      <c r="D44" s="297">
        <v>1</v>
      </c>
      <c r="E44" s="297">
        <v>1</v>
      </c>
      <c r="F44" s="297">
        <v>6</v>
      </c>
      <c r="G44" s="301" t="s">
        <v>424</v>
      </c>
      <c r="H44" s="50">
        <v>14</v>
      </c>
      <c r="I44" s="303">
        <v>0</v>
      </c>
      <c r="J44" s="303">
        <v>59.36</v>
      </c>
      <c r="K44" s="297" t="s">
        <v>419</v>
      </c>
      <c r="L44" s="303">
        <v>0</v>
      </c>
    </row>
    <row r="45" spans="1:12" ht="23.25" hidden="1" customHeight="1">
      <c r="A45" s="297">
        <v>2</v>
      </c>
      <c r="B45" s="297">
        <v>2</v>
      </c>
      <c r="C45" s="297">
        <v>1</v>
      </c>
      <c r="D45" s="297">
        <v>1</v>
      </c>
      <c r="E45" s="297">
        <v>1</v>
      </c>
      <c r="F45" s="297">
        <v>7</v>
      </c>
      <c r="G45" s="301" t="s">
        <v>52</v>
      </c>
      <c r="H45" s="50">
        <v>15</v>
      </c>
      <c r="I45" s="303">
        <v>0</v>
      </c>
      <c r="J45" s="303">
        <v>0</v>
      </c>
      <c r="K45" s="297" t="s">
        <v>419</v>
      </c>
      <c r="L45" s="303">
        <v>0</v>
      </c>
    </row>
    <row r="46" spans="1:12" ht="12.75" hidden="1" customHeight="1">
      <c r="A46" s="297">
        <v>2</v>
      </c>
      <c r="B46" s="297">
        <v>2</v>
      </c>
      <c r="C46" s="297">
        <v>1</v>
      </c>
      <c r="D46" s="297">
        <v>1</v>
      </c>
      <c r="E46" s="297">
        <v>1</v>
      </c>
      <c r="F46" s="297">
        <v>11</v>
      </c>
      <c r="G46" s="301" t="s">
        <v>53</v>
      </c>
      <c r="H46" s="50">
        <v>16</v>
      </c>
      <c r="I46" s="303">
        <v>0</v>
      </c>
      <c r="J46" s="303">
        <v>0</v>
      </c>
      <c r="K46" s="303">
        <v>0</v>
      </c>
      <c r="L46" s="297" t="s">
        <v>419</v>
      </c>
    </row>
    <row r="47" spans="1:12" ht="15.75" hidden="1" customHeight="1">
      <c r="A47" s="297">
        <v>2</v>
      </c>
      <c r="B47" s="297">
        <v>2</v>
      </c>
      <c r="C47" s="297">
        <v>1</v>
      </c>
      <c r="D47" s="297">
        <v>1</v>
      </c>
      <c r="E47" s="297">
        <v>1</v>
      </c>
      <c r="F47" s="297">
        <v>12</v>
      </c>
      <c r="G47" s="301" t="s">
        <v>54</v>
      </c>
      <c r="H47" s="50">
        <v>17</v>
      </c>
      <c r="I47" s="303">
        <v>0</v>
      </c>
      <c r="J47" s="303">
        <v>0</v>
      </c>
      <c r="K47" s="297" t="s">
        <v>419</v>
      </c>
      <c r="L47" s="303">
        <v>0</v>
      </c>
    </row>
    <row r="48" spans="1:12" ht="22.5" hidden="1" customHeight="1">
      <c r="A48" s="297">
        <v>2</v>
      </c>
      <c r="B48" s="297">
        <v>2</v>
      </c>
      <c r="C48" s="297">
        <v>1</v>
      </c>
      <c r="D48" s="297">
        <v>1</v>
      </c>
      <c r="E48" s="297">
        <v>1</v>
      </c>
      <c r="F48" s="297">
        <v>14</v>
      </c>
      <c r="G48" s="301" t="s">
        <v>425</v>
      </c>
      <c r="H48" s="50">
        <v>18</v>
      </c>
      <c r="I48" s="303">
        <v>0</v>
      </c>
      <c r="J48" s="303">
        <v>0</v>
      </c>
      <c r="K48" s="297" t="s">
        <v>419</v>
      </c>
      <c r="L48" s="303">
        <v>0</v>
      </c>
    </row>
    <row r="49" spans="1:12" ht="24" hidden="1" customHeight="1">
      <c r="A49" s="297">
        <v>2</v>
      </c>
      <c r="B49" s="297">
        <v>2</v>
      </c>
      <c r="C49" s="297">
        <v>1</v>
      </c>
      <c r="D49" s="297">
        <v>1</v>
      </c>
      <c r="E49" s="297">
        <v>1</v>
      </c>
      <c r="F49" s="297">
        <v>15</v>
      </c>
      <c r="G49" s="301" t="s">
        <v>56</v>
      </c>
      <c r="H49" s="50">
        <v>19</v>
      </c>
      <c r="I49" s="303">
        <v>0</v>
      </c>
      <c r="J49" s="303">
        <v>0</v>
      </c>
      <c r="K49" s="297" t="s">
        <v>419</v>
      </c>
      <c r="L49" s="303">
        <v>0</v>
      </c>
    </row>
    <row r="50" spans="1:12">
      <c r="A50" s="297">
        <v>2</v>
      </c>
      <c r="B50" s="297">
        <v>2</v>
      </c>
      <c r="C50" s="297">
        <v>1</v>
      </c>
      <c r="D50" s="297">
        <v>1</v>
      </c>
      <c r="E50" s="297">
        <v>1</v>
      </c>
      <c r="F50" s="297">
        <v>16</v>
      </c>
      <c r="G50" s="301" t="s">
        <v>57</v>
      </c>
      <c r="H50" s="50">
        <v>20</v>
      </c>
      <c r="I50" s="303">
        <v>0</v>
      </c>
      <c r="J50" s="303">
        <v>703.16</v>
      </c>
      <c r="K50" s="297" t="s">
        <v>419</v>
      </c>
      <c r="L50" s="303">
        <v>0</v>
      </c>
    </row>
    <row r="51" spans="1:12" ht="22.5" hidden="1" customHeight="1">
      <c r="A51" s="297">
        <v>2</v>
      </c>
      <c r="B51" s="297">
        <v>2</v>
      </c>
      <c r="C51" s="297">
        <v>1</v>
      </c>
      <c r="D51" s="297">
        <v>1</v>
      </c>
      <c r="E51" s="297">
        <v>1</v>
      </c>
      <c r="F51" s="297">
        <v>17</v>
      </c>
      <c r="G51" s="301" t="s">
        <v>58</v>
      </c>
      <c r="H51" s="50">
        <v>21</v>
      </c>
      <c r="I51" s="303">
        <v>0</v>
      </c>
      <c r="J51" s="303">
        <v>0</v>
      </c>
      <c r="K51" s="297" t="s">
        <v>419</v>
      </c>
      <c r="L51" s="303">
        <v>0</v>
      </c>
    </row>
    <row r="52" spans="1:12" ht="17.25" customHeight="1">
      <c r="A52" s="297">
        <v>2</v>
      </c>
      <c r="B52" s="297">
        <v>2</v>
      </c>
      <c r="C52" s="297">
        <v>1</v>
      </c>
      <c r="D52" s="297">
        <v>1</v>
      </c>
      <c r="E52" s="297">
        <v>1</v>
      </c>
      <c r="F52" s="297">
        <v>20</v>
      </c>
      <c r="G52" s="301" t="s">
        <v>59</v>
      </c>
      <c r="H52" s="50">
        <v>22</v>
      </c>
      <c r="I52" s="303">
        <v>0</v>
      </c>
      <c r="J52" s="303">
        <v>789.74</v>
      </c>
      <c r="K52" s="297" t="s">
        <v>419</v>
      </c>
      <c r="L52" s="303">
        <v>0</v>
      </c>
    </row>
    <row r="53" spans="1:12" ht="24" hidden="1" customHeight="1">
      <c r="A53" s="297">
        <v>2</v>
      </c>
      <c r="B53" s="297">
        <v>2</v>
      </c>
      <c r="C53" s="297">
        <v>1</v>
      </c>
      <c r="D53" s="297">
        <v>1</v>
      </c>
      <c r="E53" s="297">
        <v>1</v>
      </c>
      <c r="F53" s="297">
        <v>21</v>
      </c>
      <c r="G53" s="301" t="s">
        <v>60</v>
      </c>
      <c r="H53" s="50">
        <v>23</v>
      </c>
      <c r="I53" s="303">
        <v>0</v>
      </c>
      <c r="J53" s="303">
        <v>0</v>
      </c>
      <c r="K53" s="297" t="s">
        <v>419</v>
      </c>
      <c r="L53" s="303">
        <v>0</v>
      </c>
    </row>
    <row r="54" spans="1:12" hidden="1">
      <c r="A54" s="297">
        <v>2</v>
      </c>
      <c r="B54" s="297">
        <v>2</v>
      </c>
      <c r="C54" s="297">
        <v>1</v>
      </c>
      <c r="D54" s="297">
        <v>1</v>
      </c>
      <c r="E54" s="297">
        <v>1</v>
      </c>
      <c r="F54" s="297">
        <v>22</v>
      </c>
      <c r="G54" s="301" t="s">
        <v>61</v>
      </c>
      <c r="H54" s="50">
        <v>24</v>
      </c>
      <c r="I54" s="303">
        <v>0</v>
      </c>
      <c r="J54" s="303">
        <v>0</v>
      </c>
      <c r="K54" s="297" t="s">
        <v>419</v>
      </c>
      <c r="L54" s="303">
        <v>0</v>
      </c>
    </row>
    <row r="55" spans="1:12" ht="18" customHeight="1">
      <c r="A55" s="297">
        <v>2</v>
      </c>
      <c r="B55" s="297">
        <v>2</v>
      </c>
      <c r="C55" s="297">
        <v>1</v>
      </c>
      <c r="D55" s="297">
        <v>1</v>
      </c>
      <c r="E55" s="297">
        <v>1</v>
      </c>
      <c r="F55" s="297">
        <v>30</v>
      </c>
      <c r="G55" s="301" t="s">
        <v>62</v>
      </c>
      <c r="H55" s="50">
        <v>25</v>
      </c>
      <c r="I55" s="303">
        <v>0</v>
      </c>
      <c r="J55" s="303">
        <v>1195.8</v>
      </c>
      <c r="K55" s="297" t="s">
        <v>419</v>
      </c>
      <c r="L55" s="303">
        <v>0</v>
      </c>
    </row>
    <row r="56" spans="1:12" hidden="1">
      <c r="A56" s="296">
        <v>2</v>
      </c>
      <c r="B56" s="296">
        <v>3</v>
      </c>
      <c r="C56" s="296"/>
      <c r="D56" s="296"/>
      <c r="E56" s="296"/>
      <c r="F56" s="296"/>
      <c r="G56" s="298" t="s">
        <v>63</v>
      </c>
      <c r="H56" s="299">
        <v>26</v>
      </c>
      <c r="I56" s="300">
        <f>I57+I70</f>
        <v>0</v>
      </c>
      <c r="J56" s="300">
        <f>J57+J70</f>
        <v>0</v>
      </c>
      <c r="K56" s="297" t="s">
        <v>419</v>
      </c>
      <c r="L56" s="300">
        <f>L57+L70</f>
        <v>0</v>
      </c>
    </row>
    <row r="57" spans="1:12" hidden="1">
      <c r="A57" s="297">
        <v>2</v>
      </c>
      <c r="B57" s="297">
        <v>3</v>
      </c>
      <c r="C57" s="297">
        <v>1</v>
      </c>
      <c r="D57" s="297"/>
      <c r="E57" s="297"/>
      <c r="F57" s="297"/>
      <c r="G57" s="301" t="s">
        <v>63</v>
      </c>
      <c r="H57" s="50">
        <v>27</v>
      </c>
      <c r="I57" s="302">
        <f>I58+I62+I66</f>
        <v>0</v>
      </c>
      <c r="J57" s="302">
        <f>J58+J62+J66</f>
        <v>0</v>
      </c>
      <c r="K57" s="297" t="s">
        <v>419</v>
      </c>
      <c r="L57" s="302">
        <f>L58+L62+L66</f>
        <v>0</v>
      </c>
    </row>
    <row r="58" spans="1:12" hidden="1">
      <c r="A58" s="297">
        <v>2</v>
      </c>
      <c r="B58" s="297">
        <v>3</v>
      </c>
      <c r="C58" s="297">
        <v>1</v>
      </c>
      <c r="D58" s="297">
        <v>1</v>
      </c>
      <c r="E58" s="297"/>
      <c r="F58" s="297"/>
      <c r="G58" s="301" t="s">
        <v>65</v>
      </c>
      <c r="H58" s="50">
        <v>28</v>
      </c>
      <c r="I58" s="302">
        <f>I59+I60+I61</f>
        <v>0</v>
      </c>
      <c r="J58" s="302">
        <f>J59+J60+J61</f>
        <v>0</v>
      </c>
      <c r="K58" s="297" t="s">
        <v>419</v>
      </c>
      <c r="L58" s="302">
        <f>L59+L60+L61</f>
        <v>0</v>
      </c>
    </row>
    <row r="59" spans="1:12" ht="16.5" hidden="1" customHeight="1">
      <c r="A59" s="297">
        <v>2</v>
      </c>
      <c r="B59" s="297">
        <v>3</v>
      </c>
      <c r="C59" s="297">
        <v>1</v>
      </c>
      <c r="D59" s="297">
        <v>1</v>
      </c>
      <c r="E59" s="297">
        <v>1</v>
      </c>
      <c r="F59" s="297">
        <v>1</v>
      </c>
      <c r="G59" s="301" t="s">
        <v>66</v>
      </c>
      <c r="H59" s="50">
        <v>29</v>
      </c>
      <c r="I59" s="303">
        <v>0</v>
      </c>
      <c r="J59" s="303">
        <v>0</v>
      </c>
      <c r="K59" s="297" t="s">
        <v>419</v>
      </c>
      <c r="L59" s="303">
        <v>0</v>
      </c>
    </row>
    <row r="60" spans="1:12" ht="15" hidden="1" customHeight="1">
      <c r="A60" s="297">
        <v>2</v>
      </c>
      <c r="B60" s="297">
        <v>3</v>
      </c>
      <c r="C60" s="297">
        <v>1</v>
      </c>
      <c r="D60" s="297">
        <v>1</v>
      </c>
      <c r="E60" s="297">
        <v>1</v>
      </c>
      <c r="F60" s="297">
        <v>2</v>
      </c>
      <c r="G60" s="301" t="s">
        <v>67</v>
      </c>
      <c r="H60" s="50">
        <v>30</v>
      </c>
      <c r="I60" s="303">
        <v>0</v>
      </c>
      <c r="J60" s="303">
        <v>0</v>
      </c>
      <c r="K60" s="297" t="s">
        <v>419</v>
      </c>
      <c r="L60" s="303">
        <v>0</v>
      </c>
    </row>
    <row r="61" spans="1:12" ht="16.5" hidden="1" customHeight="1">
      <c r="A61" s="297">
        <v>2</v>
      </c>
      <c r="B61" s="297">
        <v>3</v>
      </c>
      <c r="C61" s="297">
        <v>1</v>
      </c>
      <c r="D61" s="297">
        <v>1</v>
      </c>
      <c r="E61" s="297">
        <v>1</v>
      </c>
      <c r="F61" s="297">
        <v>3</v>
      </c>
      <c r="G61" s="301" t="s">
        <v>426</v>
      </c>
      <c r="H61" s="50">
        <v>31</v>
      </c>
      <c r="I61" s="303">
        <v>0</v>
      </c>
      <c r="J61" s="303">
        <v>0</v>
      </c>
      <c r="K61" s="297" t="s">
        <v>419</v>
      </c>
      <c r="L61" s="303">
        <v>0</v>
      </c>
    </row>
    <row r="62" spans="1:12" ht="21.75" hidden="1" customHeight="1">
      <c r="A62" s="297">
        <v>2</v>
      </c>
      <c r="B62" s="297">
        <v>3</v>
      </c>
      <c r="C62" s="297">
        <v>1</v>
      </c>
      <c r="D62" s="297">
        <v>2</v>
      </c>
      <c r="E62" s="297"/>
      <c r="F62" s="297"/>
      <c r="G62" s="301" t="s">
        <v>427</v>
      </c>
      <c r="H62" s="50">
        <v>32</v>
      </c>
      <c r="I62" s="302">
        <f>I63+I64+I65</f>
        <v>0</v>
      </c>
      <c r="J62" s="302">
        <f>J63+J64+J65</f>
        <v>0</v>
      </c>
      <c r="K62" s="297" t="s">
        <v>419</v>
      </c>
      <c r="L62" s="302">
        <f>L63+L64+L65</f>
        <v>0</v>
      </c>
    </row>
    <row r="63" spans="1:12" ht="18" hidden="1" customHeight="1">
      <c r="A63" s="297">
        <v>2</v>
      </c>
      <c r="B63" s="297">
        <v>3</v>
      </c>
      <c r="C63" s="297">
        <v>1</v>
      </c>
      <c r="D63" s="297">
        <v>2</v>
      </c>
      <c r="E63" s="297">
        <v>1</v>
      </c>
      <c r="F63" s="297">
        <v>1</v>
      </c>
      <c r="G63" s="301" t="s">
        <v>66</v>
      </c>
      <c r="H63" s="50">
        <v>33</v>
      </c>
      <c r="I63" s="303">
        <v>0</v>
      </c>
      <c r="J63" s="303">
        <v>0</v>
      </c>
      <c r="K63" s="297" t="s">
        <v>419</v>
      </c>
      <c r="L63" s="303">
        <v>0</v>
      </c>
    </row>
    <row r="64" spans="1:12" ht="15.75" hidden="1" customHeight="1">
      <c r="A64" s="297">
        <v>2</v>
      </c>
      <c r="B64" s="297">
        <v>3</v>
      </c>
      <c r="C64" s="297">
        <v>1</v>
      </c>
      <c r="D64" s="297">
        <v>2</v>
      </c>
      <c r="E64" s="297">
        <v>1</v>
      </c>
      <c r="F64" s="297">
        <v>2</v>
      </c>
      <c r="G64" s="301" t="s">
        <v>67</v>
      </c>
      <c r="H64" s="50">
        <v>34</v>
      </c>
      <c r="I64" s="303">
        <v>0</v>
      </c>
      <c r="J64" s="303">
        <v>0</v>
      </c>
      <c r="K64" s="297" t="s">
        <v>419</v>
      </c>
      <c r="L64" s="303">
        <v>0</v>
      </c>
    </row>
    <row r="65" spans="1:12" ht="15.75" hidden="1" customHeight="1">
      <c r="A65" s="297">
        <v>2</v>
      </c>
      <c r="B65" s="297">
        <v>3</v>
      </c>
      <c r="C65" s="297">
        <v>1</v>
      </c>
      <c r="D65" s="297">
        <v>2</v>
      </c>
      <c r="E65" s="297">
        <v>1</v>
      </c>
      <c r="F65" s="297">
        <v>3</v>
      </c>
      <c r="G65" s="301" t="s">
        <v>426</v>
      </c>
      <c r="H65" s="50">
        <v>35</v>
      </c>
      <c r="I65" s="303">
        <v>0</v>
      </c>
      <c r="J65" s="303">
        <v>0</v>
      </c>
      <c r="K65" s="297" t="s">
        <v>419</v>
      </c>
      <c r="L65" s="303">
        <v>0</v>
      </c>
    </row>
    <row r="66" spans="1:12" ht="20.25" hidden="1" customHeight="1">
      <c r="A66" s="297">
        <v>2</v>
      </c>
      <c r="B66" s="297">
        <v>3</v>
      </c>
      <c r="C66" s="297">
        <v>1</v>
      </c>
      <c r="D66" s="297">
        <v>3</v>
      </c>
      <c r="E66" s="297"/>
      <c r="F66" s="297"/>
      <c r="G66" s="301" t="s">
        <v>71</v>
      </c>
      <c r="H66" s="50">
        <v>36</v>
      </c>
      <c r="I66" s="302">
        <f>I67+I68+I69</f>
        <v>0</v>
      </c>
      <c r="J66" s="302">
        <f>J67+J68+J69</f>
        <v>0</v>
      </c>
      <c r="K66" s="297" t="s">
        <v>419</v>
      </c>
      <c r="L66" s="302">
        <f>L67+L68+L69</f>
        <v>0</v>
      </c>
    </row>
    <row r="67" spans="1:12" hidden="1">
      <c r="A67" s="297">
        <v>2</v>
      </c>
      <c r="B67" s="297">
        <v>3</v>
      </c>
      <c r="C67" s="297">
        <v>1</v>
      </c>
      <c r="D67" s="297">
        <v>3</v>
      </c>
      <c r="E67" s="297">
        <v>1</v>
      </c>
      <c r="F67" s="297">
        <v>1</v>
      </c>
      <c r="G67" s="301" t="s">
        <v>72</v>
      </c>
      <c r="H67" s="50">
        <v>37</v>
      </c>
      <c r="I67" s="303">
        <v>0</v>
      </c>
      <c r="J67" s="303">
        <v>0</v>
      </c>
      <c r="K67" s="297" t="s">
        <v>419</v>
      </c>
      <c r="L67" s="303">
        <v>0</v>
      </c>
    </row>
    <row r="68" spans="1:12" ht="13.5" hidden="1" customHeight="1">
      <c r="A68" s="297">
        <v>2</v>
      </c>
      <c r="B68" s="297">
        <v>3</v>
      </c>
      <c r="C68" s="297">
        <v>1</v>
      </c>
      <c r="D68" s="297">
        <v>3</v>
      </c>
      <c r="E68" s="297">
        <v>1</v>
      </c>
      <c r="F68" s="297">
        <v>2</v>
      </c>
      <c r="G68" s="301" t="s">
        <v>73</v>
      </c>
      <c r="H68" s="50">
        <v>38</v>
      </c>
      <c r="I68" s="303">
        <v>0</v>
      </c>
      <c r="J68" s="303">
        <v>0</v>
      </c>
      <c r="K68" s="297" t="s">
        <v>419</v>
      </c>
      <c r="L68" s="303">
        <v>0</v>
      </c>
    </row>
    <row r="69" spans="1:12" ht="15" hidden="1" customHeight="1">
      <c r="A69" s="297">
        <v>2</v>
      </c>
      <c r="B69" s="297">
        <v>3</v>
      </c>
      <c r="C69" s="297">
        <v>1</v>
      </c>
      <c r="D69" s="297">
        <v>3</v>
      </c>
      <c r="E69" s="297">
        <v>1</v>
      </c>
      <c r="F69" s="297">
        <v>3</v>
      </c>
      <c r="G69" s="301" t="s">
        <v>74</v>
      </c>
      <c r="H69" s="50">
        <v>39</v>
      </c>
      <c r="I69" s="303">
        <v>0</v>
      </c>
      <c r="J69" s="303">
        <v>0</v>
      </c>
      <c r="K69" s="297" t="s">
        <v>419</v>
      </c>
      <c r="L69" s="303">
        <v>0</v>
      </c>
    </row>
    <row r="70" spans="1:12" hidden="1">
      <c r="A70" s="297">
        <v>2</v>
      </c>
      <c r="B70" s="297">
        <v>3</v>
      </c>
      <c r="C70" s="297">
        <v>2</v>
      </c>
      <c r="D70" s="297"/>
      <c r="E70" s="297"/>
      <c r="F70" s="297"/>
      <c r="G70" s="301" t="s">
        <v>75</v>
      </c>
      <c r="H70" s="50">
        <v>40</v>
      </c>
      <c r="I70" s="302">
        <f>I72</f>
        <v>0</v>
      </c>
      <c r="J70" s="302">
        <f>J72</f>
        <v>0</v>
      </c>
      <c r="K70" s="297" t="s">
        <v>419</v>
      </c>
      <c r="L70" s="302">
        <f>L72</f>
        <v>0</v>
      </c>
    </row>
    <row r="71" spans="1:12" hidden="1">
      <c r="A71" s="297">
        <v>2</v>
      </c>
      <c r="B71" s="297">
        <v>3</v>
      </c>
      <c r="C71" s="297">
        <v>2</v>
      </c>
      <c r="D71" s="297">
        <v>1</v>
      </c>
      <c r="E71" s="297"/>
      <c r="F71" s="297"/>
      <c r="G71" s="301" t="s">
        <v>75</v>
      </c>
      <c r="H71" s="50">
        <v>41</v>
      </c>
      <c r="I71" s="302">
        <f>I72</f>
        <v>0</v>
      </c>
      <c r="J71" s="302">
        <f>J72</f>
        <v>0</v>
      </c>
      <c r="K71" s="297" t="s">
        <v>419</v>
      </c>
      <c r="L71" s="302">
        <f>L72</f>
        <v>0</v>
      </c>
    </row>
    <row r="72" spans="1:12" hidden="1">
      <c r="A72" s="297">
        <v>2</v>
      </c>
      <c r="B72" s="297">
        <v>3</v>
      </c>
      <c r="C72" s="297">
        <v>2</v>
      </c>
      <c r="D72" s="297">
        <v>1</v>
      </c>
      <c r="E72" s="297">
        <v>1</v>
      </c>
      <c r="F72" s="297">
        <v>1</v>
      </c>
      <c r="G72" s="301" t="s">
        <v>75</v>
      </c>
      <c r="H72" s="50">
        <v>42</v>
      </c>
      <c r="I72" s="303">
        <v>0</v>
      </c>
      <c r="J72" s="303">
        <v>0</v>
      </c>
      <c r="K72" s="297" t="s">
        <v>419</v>
      </c>
      <c r="L72" s="303">
        <v>0</v>
      </c>
    </row>
    <row r="73" spans="1:12" hidden="1">
      <c r="A73" s="296">
        <v>2</v>
      </c>
      <c r="B73" s="296">
        <v>4</v>
      </c>
      <c r="C73" s="296"/>
      <c r="D73" s="296"/>
      <c r="E73" s="296"/>
      <c r="F73" s="296"/>
      <c r="G73" s="298" t="s">
        <v>428</v>
      </c>
      <c r="H73" s="299">
        <v>43</v>
      </c>
      <c r="I73" s="300">
        <f>I74</f>
        <v>0</v>
      </c>
      <c r="J73" s="300">
        <f>J74</f>
        <v>0</v>
      </c>
      <c r="K73" s="297" t="s">
        <v>419</v>
      </c>
      <c r="L73" s="300">
        <f>L74</f>
        <v>0</v>
      </c>
    </row>
    <row r="74" spans="1:12" hidden="1">
      <c r="A74" s="297">
        <v>2</v>
      </c>
      <c r="B74" s="297">
        <v>4</v>
      </c>
      <c r="C74" s="297">
        <v>1</v>
      </c>
      <c r="D74" s="297"/>
      <c r="E74" s="297"/>
      <c r="F74" s="297"/>
      <c r="G74" s="301" t="s">
        <v>429</v>
      </c>
      <c r="H74" s="50">
        <v>44</v>
      </c>
      <c r="I74" s="302">
        <f>I75+I76+I77</f>
        <v>0</v>
      </c>
      <c r="J74" s="302">
        <f>J75+J76+J77</f>
        <v>0</v>
      </c>
      <c r="K74" s="297" t="s">
        <v>419</v>
      </c>
      <c r="L74" s="302">
        <f>L75+L76+L77</f>
        <v>0</v>
      </c>
    </row>
    <row r="75" spans="1:12" hidden="1">
      <c r="A75" s="297">
        <v>2</v>
      </c>
      <c r="B75" s="297">
        <v>4</v>
      </c>
      <c r="C75" s="297">
        <v>1</v>
      </c>
      <c r="D75" s="297">
        <v>1</v>
      </c>
      <c r="E75" s="297">
        <v>1</v>
      </c>
      <c r="F75" s="297">
        <v>1</v>
      </c>
      <c r="G75" s="301" t="s">
        <v>78</v>
      </c>
      <c r="H75" s="50">
        <v>45</v>
      </c>
      <c r="I75" s="303">
        <v>0</v>
      </c>
      <c r="J75" s="303">
        <v>0</v>
      </c>
      <c r="K75" s="297" t="s">
        <v>419</v>
      </c>
      <c r="L75" s="303">
        <v>0</v>
      </c>
    </row>
    <row r="76" spans="1:12" hidden="1">
      <c r="A76" s="297">
        <v>2</v>
      </c>
      <c r="B76" s="297">
        <v>4</v>
      </c>
      <c r="C76" s="297">
        <v>1</v>
      </c>
      <c r="D76" s="297">
        <v>1</v>
      </c>
      <c r="E76" s="297">
        <v>1</v>
      </c>
      <c r="F76" s="297">
        <v>2</v>
      </c>
      <c r="G76" s="301" t="s">
        <v>79</v>
      </c>
      <c r="H76" s="50">
        <v>46</v>
      </c>
      <c r="I76" s="303">
        <v>0</v>
      </c>
      <c r="J76" s="303">
        <v>0</v>
      </c>
      <c r="K76" s="297" t="s">
        <v>419</v>
      </c>
      <c r="L76" s="303">
        <v>0</v>
      </c>
    </row>
    <row r="77" spans="1:12" hidden="1">
      <c r="A77" s="297">
        <v>2</v>
      </c>
      <c r="B77" s="297">
        <v>4</v>
      </c>
      <c r="C77" s="297">
        <v>1</v>
      </c>
      <c r="D77" s="297">
        <v>1</v>
      </c>
      <c r="E77" s="297">
        <v>1</v>
      </c>
      <c r="F77" s="297">
        <v>3</v>
      </c>
      <c r="G77" s="301" t="s">
        <v>80</v>
      </c>
      <c r="H77" s="50">
        <v>47</v>
      </c>
      <c r="I77" s="304">
        <v>0</v>
      </c>
      <c r="J77" s="303">
        <v>0</v>
      </c>
      <c r="K77" s="297" t="s">
        <v>419</v>
      </c>
      <c r="L77" s="303">
        <v>0</v>
      </c>
    </row>
    <row r="78" spans="1:12" hidden="1">
      <c r="A78" s="296">
        <v>2</v>
      </c>
      <c r="B78" s="296">
        <v>5</v>
      </c>
      <c r="C78" s="296"/>
      <c r="D78" s="296"/>
      <c r="E78" s="296"/>
      <c r="F78" s="296"/>
      <c r="G78" s="298" t="s">
        <v>430</v>
      </c>
      <c r="H78" s="299">
        <v>48</v>
      </c>
      <c r="I78" s="300">
        <f>I79+I82+I85</f>
        <v>0</v>
      </c>
      <c r="J78" s="300">
        <f>J79+J82+J85</f>
        <v>0</v>
      </c>
      <c r="K78" s="297" t="s">
        <v>419</v>
      </c>
      <c r="L78" s="300">
        <f>L79+L82+L85</f>
        <v>0</v>
      </c>
    </row>
    <row r="79" spans="1:12" hidden="1">
      <c r="A79" s="297">
        <v>2</v>
      </c>
      <c r="B79" s="297">
        <v>5</v>
      </c>
      <c r="C79" s="297">
        <v>1</v>
      </c>
      <c r="D79" s="297"/>
      <c r="E79" s="297"/>
      <c r="F79" s="297"/>
      <c r="G79" s="301" t="s">
        <v>431</v>
      </c>
      <c r="H79" s="50">
        <v>49</v>
      </c>
      <c r="I79" s="302">
        <f>I80+I81</f>
        <v>0</v>
      </c>
      <c r="J79" s="302">
        <f>J80+J81</f>
        <v>0</v>
      </c>
      <c r="K79" s="297" t="s">
        <v>419</v>
      </c>
      <c r="L79" s="302">
        <f>L80+L81</f>
        <v>0</v>
      </c>
    </row>
    <row r="80" spans="1:12" ht="22.5" hidden="1" customHeight="1">
      <c r="A80" s="297">
        <v>2</v>
      </c>
      <c r="B80" s="297">
        <v>5</v>
      </c>
      <c r="C80" s="297">
        <v>1</v>
      </c>
      <c r="D80" s="297">
        <v>1</v>
      </c>
      <c r="E80" s="297">
        <v>1</v>
      </c>
      <c r="F80" s="297">
        <v>1</v>
      </c>
      <c r="G80" s="301" t="s">
        <v>83</v>
      </c>
      <c r="H80" s="50">
        <v>50</v>
      </c>
      <c r="I80" s="303">
        <v>0</v>
      </c>
      <c r="J80" s="303">
        <v>0</v>
      </c>
      <c r="K80" s="297" t="s">
        <v>419</v>
      </c>
      <c r="L80" s="303">
        <v>0</v>
      </c>
    </row>
    <row r="81" spans="1:12" ht="15" hidden="1" customHeight="1">
      <c r="A81" s="297">
        <v>2</v>
      </c>
      <c r="B81" s="297">
        <v>5</v>
      </c>
      <c r="C81" s="297">
        <v>1</v>
      </c>
      <c r="D81" s="297">
        <v>1</v>
      </c>
      <c r="E81" s="297">
        <v>1</v>
      </c>
      <c r="F81" s="297">
        <v>2</v>
      </c>
      <c r="G81" s="301" t="s">
        <v>84</v>
      </c>
      <c r="H81" s="50">
        <v>51</v>
      </c>
      <c r="I81" s="303">
        <v>0</v>
      </c>
      <c r="J81" s="303">
        <v>0</v>
      </c>
      <c r="K81" s="297" t="s">
        <v>419</v>
      </c>
      <c r="L81" s="303">
        <v>0</v>
      </c>
    </row>
    <row r="82" spans="1:12" ht="13.5" hidden="1" customHeight="1">
      <c r="A82" s="297">
        <v>2</v>
      </c>
      <c r="B82" s="297">
        <v>5</v>
      </c>
      <c r="C82" s="297">
        <v>2</v>
      </c>
      <c r="D82" s="297"/>
      <c r="E82" s="297"/>
      <c r="F82" s="297"/>
      <c r="G82" s="301" t="s">
        <v>432</v>
      </c>
      <c r="H82" s="50">
        <v>52</v>
      </c>
      <c r="I82" s="302">
        <f>I83+I84</f>
        <v>0</v>
      </c>
      <c r="J82" s="302">
        <f>J83+J84</f>
        <v>0</v>
      </c>
      <c r="K82" s="297" t="s">
        <v>419</v>
      </c>
      <c r="L82" s="302">
        <f>L83+L84</f>
        <v>0</v>
      </c>
    </row>
    <row r="83" spans="1:12" ht="23.25" hidden="1" customHeight="1">
      <c r="A83" s="297">
        <v>2</v>
      </c>
      <c r="B83" s="297">
        <v>5</v>
      </c>
      <c r="C83" s="297">
        <v>2</v>
      </c>
      <c r="D83" s="297">
        <v>1</v>
      </c>
      <c r="E83" s="297">
        <v>1</v>
      </c>
      <c r="F83" s="297">
        <v>1</v>
      </c>
      <c r="G83" s="301" t="s">
        <v>86</v>
      </c>
      <c r="H83" s="50">
        <v>53</v>
      </c>
      <c r="I83" s="303">
        <v>0</v>
      </c>
      <c r="J83" s="303">
        <v>0</v>
      </c>
      <c r="K83" s="297" t="s">
        <v>419</v>
      </c>
      <c r="L83" s="303">
        <v>0</v>
      </c>
    </row>
    <row r="84" spans="1:12" ht="22.5" hidden="1" customHeight="1">
      <c r="A84" s="297">
        <v>2</v>
      </c>
      <c r="B84" s="297">
        <v>5</v>
      </c>
      <c r="C84" s="297">
        <v>2</v>
      </c>
      <c r="D84" s="297">
        <v>1</v>
      </c>
      <c r="E84" s="297">
        <v>1</v>
      </c>
      <c r="F84" s="297">
        <v>2</v>
      </c>
      <c r="G84" s="301" t="s">
        <v>433</v>
      </c>
      <c r="H84" s="50">
        <v>54</v>
      </c>
      <c r="I84" s="303">
        <v>0</v>
      </c>
      <c r="J84" s="303">
        <v>0</v>
      </c>
      <c r="K84" s="297" t="s">
        <v>419</v>
      </c>
      <c r="L84" s="303">
        <v>0</v>
      </c>
    </row>
    <row r="85" spans="1:12" ht="22.5" hidden="1" customHeight="1">
      <c r="A85" s="297">
        <v>2</v>
      </c>
      <c r="B85" s="297">
        <v>5</v>
      </c>
      <c r="C85" s="297">
        <v>3</v>
      </c>
      <c r="D85" s="297"/>
      <c r="E85" s="297"/>
      <c r="F85" s="297"/>
      <c r="G85" s="301" t="s">
        <v>88</v>
      </c>
      <c r="H85" s="50">
        <v>55</v>
      </c>
      <c r="I85" s="302">
        <f>I86+I87+I88+I89</f>
        <v>0</v>
      </c>
      <c r="J85" s="302">
        <f>J86+J87+J88+J89</f>
        <v>0</v>
      </c>
      <c r="K85" s="297" t="s">
        <v>419</v>
      </c>
      <c r="L85" s="302">
        <f>L86+L87+L88+L89</f>
        <v>0</v>
      </c>
    </row>
    <row r="86" spans="1:12" ht="21.75" hidden="1" customHeight="1">
      <c r="A86" s="297">
        <v>2</v>
      </c>
      <c r="B86" s="297">
        <v>5</v>
      </c>
      <c r="C86" s="297">
        <v>3</v>
      </c>
      <c r="D86" s="297">
        <v>1</v>
      </c>
      <c r="E86" s="297">
        <v>1</v>
      </c>
      <c r="F86" s="297">
        <v>1</v>
      </c>
      <c r="G86" s="301" t="s">
        <v>434</v>
      </c>
      <c r="H86" s="50">
        <v>56</v>
      </c>
      <c r="I86" s="303">
        <v>0</v>
      </c>
      <c r="J86" s="303">
        <v>0</v>
      </c>
      <c r="K86" s="297" t="s">
        <v>419</v>
      </c>
      <c r="L86" s="303">
        <v>0</v>
      </c>
    </row>
    <row r="87" spans="1:12" ht="18" hidden="1" customHeight="1">
      <c r="A87" s="297">
        <v>2</v>
      </c>
      <c r="B87" s="297">
        <v>5</v>
      </c>
      <c r="C87" s="297">
        <v>3</v>
      </c>
      <c r="D87" s="297">
        <v>1</v>
      </c>
      <c r="E87" s="297">
        <v>1</v>
      </c>
      <c r="F87" s="297">
        <v>2</v>
      </c>
      <c r="G87" s="301" t="s">
        <v>90</v>
      </c>
      <c r="H87" s="50">
        <v>57</v>
      </c>
      <c r="I87" s="303">
        <v>0</v>
      </c>
      <c r="J87" s="303">
        <v>0</v>
      </c>
      <c r="K87" s="297" t="s">
        <v>419</v>
      </c>
      <c r="L87" s="303">
        <v>0</v>
      </c>
    </row>
    <row r="88" spans="1:12" ht="23.25" hidden="1" customHeight="1">
      <c r="A88" s="297">
        <v>2</v>
      </c>
      <c r="B88" s="297">
        <v>5</v>
      </c>
      <c r="C88" s="297">
        <v>3</v>
      </c>
      <c r="D88" s="297">
        <v>2</v>
      </c>
      <c r="E88" s="297">
        <v>1</v>
      </c>
      <c r="F88" s="297">
        <v>1</v>
      </c>
      <c r="G88" s="301" t="s">
        <v>91</v>
      </c>
      <c r="H88" s="50">
        <v>58</v>
      </c>
      <c r="I88" s="303">
        <v>0</v>
      </c>
      <c r="J88" s="303">
        <v>0</v>
      </c>
      <c r="K88" s="297" t="s">
        <v>419</v>
      </c>
      <c r="L88" s="303">
        <v>0</v>
      </c>
    </row>
    <row r="89" spans="1:12" ht="15.75" hidden="1" customHeight="1">
      <c r="A89" s="297">
        <v>2</v>
      </c>
      <c r="B89" s="297">
        <v>5</v>
      </c>
      <c r="C89" s="297">
        <v>3</v>
      </c>
      <c r="D89" s="297">
        <v>2</v>
      </c>
      <c r="E89" s="297">
        <v>1</v>
      </c>
      <c r="F89" s="297">
        <v>2</v>
      </c>
      <c r="G89" s="301" t="s">
        <v>92</v>
      </c>
      <c r="H89" s="50">
        <v>59</v>
      </c>
      <c r="I89" s="303">
        <v>0</v>
      </c>
      <c r="J89" s="303">
        <v>0</v>
      </c>
      <c r="K89" s="297" t="s">
        <v>419</v>
      </c>
      <c r="L89" s="303">
        <v>0</v>
      </c>
    </row>
    <row r="90" spans="1:12" ht="13.5" hidden="1" customHeight="1">
      <c r="A90" s="296">
        <v>2</v>
      </c>
      <c r="B90" s="296">
        <v>6</v>
      </c>
      <c r="C90" s="296"/>
      <c r="D90" s="296"/>
      <c r="E90" s="296"/>
      <c r="F90" s="296"/>
      <c r="G90" s="298" t="s">
        <v>435</v>
      </c>
      <c r="H90" s="299">
        <v>60</v>
      </c>
      <c r="I90" s="300">
        <f>I91+I94+I96+I98+I100</f>
        <v>0</v>
      </c>
      <c r="J90" s="300">
        <f>J91+J94+J96+J98+J100</f>
        <v>0</v>
      </c>
      <c r="K90" s="297" t="s">
        <v>419</v>
      </c>
      <c r="L90" s="300">
        <f>L91+L94+L96+L98+L100</f>
        <v>0</v>
      </c>
    </row>
    <row r="91" spans="1:12" hidden="1">
      <c r="A91" s="297">
        <v>2</v>
      </c>
      <c r="B91" s="297">
        <v>6</v>
      </c>
      <c r="C91" s="297">
        <v>1</v>
      </c>
      <c r="D91" s="297"/>
      <c r="E91" s="297"/>
      <c r="F91" s="297"/>
      <c r="G91" s="301" t="s">
        <v>436</v>
      </c>
      <c r="H91" s="50">
        <v>61</v>
      </c>
      <c r="I91" s="302">
        <f>I92+I93</f>
        <v>0</v>
      </c>
      <c r="J91" s="302">
        <f>J92+J93</f>
        <v>0</v>
      </c>
      <c r="K91" s="297" t="s">
        <v>419</v>
      </c>
      <c r="L91" s="302">
        <f>L92+L93</f>
        <v>0</v>
      </c>
    </row>
    <row r="92" spans="1:12" hidden="1">
      <c r="A92" s="297">
        <v>2</v>
      </c>
      <c r="B92" s="297">
        <v>6</v>
      </c>
      <c r="C92" s="297">
        <v>1</v>
      </c>
      <c r="D92" s="297">
        <v>1</v>
      </c>
      <c r="E92" s="297">
        <v>1</v>
      </c>
      <c r="F92" s="297">
        <v>1</v>
      </c>
      <c r="G92" s="301" t="s">
        <v>437</v>
      </c>
      <c r="H92" s="50">
        <v>62</v>
      </c>
      <c r="I92" s="304">
        <v>0</v>
      </c>
      <c r="J92" s="303">
        <v>0</v>
      </c>
      <c r="K92" s="297" t="s">
        <v>419</v>
      </c>
      <c r="L92" s="303">
        <v>0</v>
      </c>
    </row>
    <row r="93" spans="1:12" hidden="1">
      <c r="A93" s="297">
        <v>2</v>
      </c>
      <c r="B93" s="297">
        <v>6</v>
      </c>
      <c r="C93" s="297">
        <v>1</v>
      </c>
      <c r="D93" s="297">
        <v>1</v>
      </c>
      <c r="E93" s="297">
        <v>1</v>
      </c>
      <c r="F93" s="297">
        <v>2</v>
      </c>
      <c r="G93" s="301" t="s">
        <v>438</v>
      </c>
      <c r="H93" s="50">
        <v>63</v>
      </c>
      <c r="I93" s="304">
        <v>0</v>
      </c>
      <c r="J93" s="303">
        <v>0</v>
      </c>
      <c r="K93" s="297" t="s">
        <v>419</v>
      </c>
      <c r="L93" s="303">
        <v>0</v>
      </c>
    </row>
    <row r="94" spans="1:12" ht="15" hidden="1" customHeight="1">
      <c r="A94" s="297">
        <v>2</v>
      </c>
      <c r="B94" s="297">
        <v>6</v>
      </c>
      <c r="C94" s="297">
        <v>2</v>
      </c>
      <c r="D94" s="297"/>
      <c r="E94" s="297"/>
      <c r="F94" s="297"/>
      <c r="G94" s="301" t="s">
        <v>439</v>
      </c>
      <c r="H94" s="50">
        <v>64</v>
      </c>
      <c r="I94" s="302">
        <f>I95</f>
        <v>0</v>
      </c>
      <c r="J94" s="302">
        <f>J95</f>
        <v>0</v>
      </c>
      <c r="K94" s="297" t="s">
        <v>419</v>
      </c>
      <c r="L94" s="302">
        <f>L95</f>
        <v>0</v>
      </c>
    </row>
    <row r="95" spans="1:12" ht="17.25" hidden="1" customHeight="1">
      <c r="A95" s="297">
        <v>2</v>
      </c>
      <c r="B95" s="297">
        <v>6</v>
      </c>
      <c r="C95" s="297">
        <v>2</v>
      </c>
      <c r="D95" s="297">
        <v>1</v>
      </c>
      <c r="E95" s="297">
        <v>1</v>
      </c>
      <c r="F95" s="297">
        <v>1</v>
      </c>
      <c r="G95" s="301" t="s">
        <v>439</v>
      </c>
      <c r="H95" s="50">
        <v>65</v>
      </c>
      <c r="I95" s="304">
        <v>0</v>
      </c>
      <c r="J95" s="303">
        <v>0</v>
      </c>
      <c r="K95" s="297" t="s">
        <v>419</v>
      </c>
      <c r="L95" s="304">
        <v>0</v>
      </c>
    </row>
    <row r="96" spans="1:12" ht="14.25" hidden="1" customHeight="1">
      <c r="A96" s="297">
        <v>2</v>
      </c>
      <c r="B96" s="297">
        <v>6</v>
      </c>
      <c r="C96" s="297">
        <v>3</v>
      </c>
      <c r="D96" s="297"/>
      <c r="E96" s="297"/>
      <c r="F96" s="297"/>
      <c r="G96" s="301" t="s">
        <v>440</v>
      </c>
      <c r="H96" s="50">
        <v>66</v>
      </c>
      <c r="I96" s="305">
        <f>I97</f>
        <v>0</v>
      </c>
      <c r="J96" s="305">
        <f>J97</f>
        <v>0</v>
      </c>
      <c r="K96" s="297" t="s">
        <v>419</v>
      </c>
      <c r="L96" s="305">
        <f>L97</f>
        <v>0</v>
      </c>
    </row>
    <row r="97" spans="1:12" ht="15" hidden="1" customHeight="1">
      <c r="A97" s="297">
        <v>2</v>
      </c>
      <c r="B97" s="297">
        <v>6</v>
      </c>
      <c r="C97" s="297">
        <v>3</v>
      </c>
      <c r="D97" s="297">
        <v>1</v>
      </c>
      <c r="E97" s="297">
        <v>1</v>
      </c>
      <c r="F97" s="297">
        <v>1</v>
      </c>
      <c r="G97" s="301" t="s">
        <v>440</v>
      </c>
      <c r="H97" s="50">
        <v>67</v>
      </c>
      <c r="I97" s="303">
        <v>0</v>
      </c>
      <c r="J97" s="303">
        <v>0</v>
      </c>
      <c r="K97" s="297" t="s">
        <v>419</v>
      </c>
      <c r="L97" s="303">
        <v>0</v>
      </c>
    </row>
    <row r="98" spans="1:12" ht="21" hidden="1" customHeight="1">
      <c r="A98" s="297">
        <v>2</v>
      </c>
      <c r="B98" s="297">
        <v>6</v>
      </c>
      <c r="C98" s="297">
        <v>4</v>
      </c>
      <c r="D98" s="297"/>
      <c r="E98" s="297"/>
      <c r="F98" s="297"/>
      <c r="G98" s="301" t="s">
        <v>99</v>
      </c>
      <c r="H98" s="50">
        <v>68</v>
      </c>
      <c r="I98" s="302">
        <f>I99</f>
        <v>0</v>
      </c>
      <c r="J98" s="302">
        <f>J99</f>
        <v>0</v>
      </c>
      <c r="K98" s="297" t="s">
        <v>419</v>
      </c>
      <c r="L98" s="302">
        <f>L99</f>
        <v>0</v>
      </c>
    </row>
    <row r="99" spans="1:12" ht="22.5" hidden="1" customHeight="1">
      <c r="A99" s="297">
        <v>2</v>
      </c>
      <c r="B99" s="297">
        <v>6</v>
      </c>
      <c r="C99" s="297">
        <v>4</v>
      </c>
      <c r="D99" s="297">
        <v>1</v>
      </c>
      <c r="E99" s="297">
        <v>1</v>
      </c>
      <c r="F99" s="297">
        <v>1</v>
      </c>
      <c r="G99" s="301" t="s">
        <v>99</v>
      </c>
      <c r="H99" s="50">
        <v>69</v>
      </c>
      <c r="I99" s="303">
        <v>0</v>
      </c>
      <c r="J99" s="303">
        <v>0</v>
      </c>
      <c r="K99" s="297" t="s">
        <v>419</v>
      </c>
      <c r="L99" s="303">
        <v>0</v>
      </c>
    </row>
    <row r="100" spans="1:12" ht="24.75" hidden="1" customHeight="1">
      <c r="A100" s="297">
        <v>2</v>
      </c>
      <c r="B100" s="297">
        <v>6</v>
      </c>
      <c r="C100" s="297">
        <v>5</v>
      </c>
      <c r="D100" s="297"/>
      <c r="E100" s="297"/>
      <c r="F100" s="297"/>
      <c r="G100" s="301" t="s">
        <v>100</v>
      </c>
      <c r="H100" s="50">
        <v>70</v>
      </c>
      <c r="I100" s="302">
        <f>I101</f>
        <v>0</v>
      </c>
      <c r="J100" s="302">
        <f>J101</f>
        <v>0</v>
      </c>
      <c r="K100" s="297" t="s">
        <v>419</v>
      </c>
      <c r="L100" s="302">
        <f>L101</f>
        <v>0</v>
      </c>
    </row>
    <row r="101" spans="1:12" ht="24" hidden="1" customHeight="1">
      <c r="A101" s="297">
        <v>2</v>
      </c>
      <c r="B101" s="297">
        <v>6</v>
      </c>
      <c r="C101" s="297">
        <v>5</v>
      </c>
      <c r="D101" s="297">
        <v>1</v>
      </c>
      <c r="E101" s="297">
        <v>1</v>
      </c>
      <c r="F101" s="297">
        <v>1</v>
      </c>
      <c r="G101" s="301" t="s">
        <v>100</v>
      </c>
      <c r="H101" s="50">
        <v>71</v>
      </c>
      <c r="I101" s="303">
        <v>0</v>
      </c>
      <c r="J101" s="303">
        <v>0</v>
      </c>
      <c r="K101" s="297" t="s">
        <v>419</v>
      </c>
      <c r="L101" s="303">
        <v>0</v>
      </c>
    </row>
    <row r="102" spans="1:12" ht="15" customHeight="1">
      <c r="A102" s="296">
        <v>2</v>
      </c>
      <c r="B102" s="296">
        <v>7</v>
      </c>
      <c r="C102" s="296"/>
      <c r="D102" s="296"/>
      <c r="E102" s="296"/>
      <c r="F102" s="296"/>
      <c r="G102" s="298" t="s">
        <v>441</v>
      </c>
      <c r="H102" s="299">
        <v>72</v>
      </c>
      <c r="I102" s="300">
        <f>I103+I106+I110</f>
        <v>0</v>
      </c>
      <c r="J102" s="300">
        <f>J103+J106+J110</f>
        <v>386.2</v>
      </c>
      <c r="K102" s="297" t="s">
        <v>419</v>
      </c>
      <c r="L102" s="300">
        <f>L103+L106+L110</f>
        <v>0</v>
      </c>
    </row>
    <row r="103" spans="1:12" ht="15" hidden="1" customHeight="1">
      <c r="A103" s="297">
        <v>2</v>
      </c>
      <c r="B103" s="297">
        <v>7</v>
      </c>
      <c r="C103" s="297">
        <v>1</v>
      </c>
      <c r="D103" s="297"/>
      <c r="E103" s="297"/>
      <c r="F103" s="297"/>
      <c r="G103" s="301" t="s">
        <v>104</v>
      </c>
      <c r="H103" s="50">
        <v>73</v>
      </c>
      <c r="I103" s="302">
        <f>I104+I105</f>
        <v>0</v>
      </c>
      <c r="J103" s="302">
        <f>J104+J105</f>
        <v>0</v>
      </c>
      <c r="K103" s="297" t="s">
        <v>419</v>
      </c>
      <c r="L103" s="302">
        <f>L104+L105</f>
        <v>0</v>
      </c>
    </row>
    <row r="104" spans="1:12" ht="12.75" hidden="1" customHeight="1">
      <c r="A104" s="297">
        <v>2</v>
      </c>
      <c r="B104" s="297">
        <v>7</v>
      </c>
      <c r="C104" s="297">
        <v>1</v>
      </c>
      <c r="D104" s="297">
        <v>1</v>
      </c>
      <c r="E104" s="297">
        <v>1</v>
      </c>
      <c r="F104" s="297">
        <v>1</v>
      </c>
      <c r="G104" s="301" t="s">
        <v>105</v>
      </c>
      <c r="H104" s="50">
        <v>74</v>
      </c>
      <c r="I104" s="303">
        <v>0</v>
      </c>
      <c r="J104" s="303">
        <v>0</v>
      </c>
      <c r="K104" s="297" t="s">
        <v>419</v>
      </c>
      <c r="L104" s="303">
        <v>0</v>
      </c>
    </row>
    <row r="105" spans="1:12" ht="12.75" hidden="1" customHeight="1">
      <c r="A105" s="297">
        <v>2</v>
      </c>
      <c r="B105" s="297">
        <v>7</v>
      </c>
      <c r="C105" s="297">
        <v>1</v>
      </c>
      <c r="D105" s="297">
        <v>1</v>
      </c>
      <c r="E105" s="297">
        <v>1</v>
      </c>
      <c r="F105" s="297">
        <v>2</v>
      </c>
      <c r="G105" s="301" t="s">
        <v>106</v>
      </c>
      <c r="H105" s="50">
        <v>75</v>
      </c>
      <c r="I105" s="303">
        <v>0</v>
      </c>
      <c r="J105" s="303">
        <v>0</v>
      </c>
      <c r="K105" s="297" t="s">
        <v>419</v>
      </c>
      <c r="L105" s="303">
        <v>0</v>
      </c>
    </row>
    <row r="106" spans="1:12" ht="22.5" hidden="1" customHeight="1">
      <c r="A106" s="297">
        <v>2</v>
      </c>
      <c r="B106" s="297">
        <v>7</v>
      </c>
      <c r="C106" s="297">
        <v>2</v>
      </c>
      <c r="D106" s="297"/>
      <c r="E106" s="297"/>
      <c r="F106" s="297"/>
      <c r="G106" s="301" t="s">
        <v>442</v>
      </c>
      <c r="H106" s="50">
        <v>76</v>
      </c>
      <c r="I106" s="302">
        <f>I107+I108+I109</f>
        <v>0</v>
      </c>
      <c r="J106" s="302">
        <f>J107+J108+J109</f>
        <v>0</v>
      </c>
      <c r="K106" s="297" t="s">
        <v>419</v>
      </c>
      <c r="L106" s="302">
        <f>L107+L108+L109</f>
        <v>0</v>
      </c>
    </row>
    <row r="107" spans="1:12" hidden="1">
      <c r="A107" s="297">
        <v>2</v>
      </c>
      <c r="B107" s="297">
        <v>7</v>
      </c>
      <c r="C107" s="297">
        <v>2</v>
      </c>
      <c r="D107" s="297">
        <v>1</v>
      </c>
      <c r="E107" s="297">
        <v>1</v>
      </c>
      <c r="F107" s="297">
        <v>1</v>
      </c>
      <c r="G107" s="301" t="s">
        <v>443</v>
      </c>
      <c r="H107" s="50">
        <v>77</v>
      </c>
      <c r="I107" s="304">
        <v>0</v>
      </c>
      <c r="J107" s="303">
        <v>0</v>
      </c>
      <c r="K107" s="297" t="s">
        <v>419</v>
      </c>
      <c r="L107" s="303">
        <v>0</v>
      </c>
    </row>
    <row r="108" spans="1:12" hidden="1">
      <c r="A108" s="297">
        <v>2</v>
      </c>
      <c r="B108" s="297">
        <v>7</v>
      </c>
      <c r="C108" s="297">
        <v>2</v>
      </c>
      <c r="D108" s="297">
        <v>1</v>
      </c>
      <c r="E108" s="297">
        <v>1</v>
      </c>
      <c r="F108" s="297">
        <v>2</v>
      </c>
      <c r="G108" s="301" t="s">
        <v>444</v>
      </c>
      <c r="H108" s="50">
        <v>78</v>
      </c>
      <c r="I108" s="304">
        <v>0</v>
      </c>
      <c r="J108" s="303">
        <v>0</v>
      </c>
      <c r="K108" s="297" t="s">
        <v>419</v>
      </c>
      <c r="L108" s="303">
        <v>0</v>
      </c>
    </row>
    <row r="109" spans="1:12" hidden="1">
      <c r="A109" s="297">
        <v>2</v>
      </c>
      <c r="B109" s="297">
        <v>7</v>
      </c>
      <c r="C109" s="297">
        <v>2</v>
      </c>
      <c r="D109" s="297">
        <v>2</v>
      </c>
      <c r="E109" s="297">
        <v>1</v>
      </c>
      <c r="F109" s="297">
        <v>1</v>
      </c>
      <c r="G109" s="301" t="s">
        <v>111</v>
      </c>
      <c r="H109" s="50">
        <v>79</v>
      </c>
      <c r="I109" s="304">
        <v>0</v>
      </c>
      <c r="J109" s="303">
        <v>0</v>
      </c>
      <c r="K109" s="297" t="s">
        <v>419</v>
      </c>
      <c r="L109" s="303">
        <v>0</v>
      </c>
    </row>
    <row r="110" spans="1:12">
      <c r="A110" s="297">
        <v>2</v>
      </c>
      <c r="B110" s="297">
        <v>7</v>
      </c>
      <c r="C110" s="297">
        <v>3</v>
      </c>
      <c r="D110" s="297"/>
      <c r="E110" s="297"/>
      <c r="F110" s="297"/>
      <c r="G110" s="301" t="s">
        <v>445</v>
      </c>
      <c r="H110" s="50">
        <v>80</v>
      </c>
      <c r="I110" s="302">
        <f>I111+I112</f>
        <v>0</v>
      </c>
      <c r="J110" s="302">
        <f>J111+J112</f>
        <v>386.2</v>
      </c>
      <c r="K110" s="297" t="s">
        <v>419</v>
      </c>
      <c r="L110" s="302">
        <f>L111+L112</f>
        <v>0</v>
      </c>
    </row>
    <row r="111" spans="1:12" ht="13.5" customHeight="1">
      <c r="A111" s="297">
        <v>2</v>
      </c>
      <c r="B111" s="297">
        <v>7</v>
      </c>
      <c r="C111" s="297">
        <v>3</v>
      </c>
      <c r="D111" s="297">
        <v>1</v>
      </c>
      <c r="E111" s="297">
        <v>1</v>
      </c>
      <c r="F111" s="297">
        <v>1</v>
      </c>
      <c r="G111" s="301" t="s">
        <v>446</v>
      </c>
      <c r="H111" s="50">
        <v>81</v>
      </c>
      <c r="I111" s="303">
        <v>0</v>
      </c>
      <c r="J111" s="303">
        <v>386.2</v>
      </c>
      <c r="K111" s="297" t="s">
        <v>419</v>
      </c>
      <c r="L111" s="303">
        <v>0</v>
      </c>
    </row>
    <row r="112" spans="1:12" ht="15" hidden="1" customHeight="1">
      <c r="A112" s="297">
        <v>2</v>
      </c>
      <c r="B112" s="297">
        <v>7</v>
      </c>
      <c r="C112" s="297">
        <v>3</v>
      </c>
      <c r="D112" s="297">
        <v>1</v>
      </c>
      <c r="E112" s="297">
        <v>1</v>
      </c>
      <c r="F112" s="297">
        <v>2</v>
      </c>
      <c r="G112" s="301" t="s">
        <v>114</v>
      </c>
      <c r="H112" s="50">
        <v>82</v>
      </c>
      <c r="I112" s="303">
        <v>0</v>
      </c>
      <c r="J112" s="303">
        <v>0</v>
      </c>
      <c r="K112" s="297" t="s">
        <v>419</v>
      </c>
      <c r="L112" s="303">
        <v>0</v>
      </c>
    </row>
    <row r="113" spans="1:12" hidden="1">
      <c r="A113" s="296">
        <v>2</v>
      </c>
      <c r="B113" s="296">
        <v>8</v>
      </c>
      <c r="C113" s="296"/>
      <c r="D113" s="296"/>
      <c r="E113" s="296"/>
      <c r="F113" s="296"/>
      <c r="G113" s="298" t="s">
        <v>115</v>
      </c>
      <c r="H113" s="299">
        <v>83</v>
      </c>
      <c r="I113" s="300">
        <f>I114+I118</f>
        <v>0</v>
      </c>
      <c r="J113" s="300">
        <f>J114+J118</f>
        <v>0</v>
      </c>
      <c r="K113" s="297" t="s">
        <v>419</v>
      </c>
      <c r="L113" s="300">
        <f>L114+L118</f>
        <v>0</v>
      </c>
    </row>
    <row r="114" spans="1:12" ht="14.25" hidden="1" customHeight="1">
      <c r="A114" s="297">
        <v>2</v>
      </c>
      <c r="B114" s="297">
        <v>8</v>
      </c>
      <c r="C114" s="297">
        <v>1</v>
      </c>
      <c r="D114" s="297">
        <v>1</v>
      </c>
      <c r="E114" s="297"/>
      <c r="F114" s="297"/>
      <c r="G114" s="301" t="s">
        <v>116</v>
      </c>
      <c r="H114" s="50">
        <v>84</v>
      </c>
      <c r="I114" s="302">
        <f>I115+I116+I117</f>
        <v>0</v>
      </c>
      <c r="J114" s="302">
        <f>J115+J116+J117</f>
        <v>0</v>
      </c>
      <c r="K114" s="297" t="s">
        <v>419</v>
      </c>
      <c r="L114" s="302">
        <f>L115+L116+L117</f>
        <v>0</v>
      </c>
    </row>
    <row r="115" spans="1:12" hidden="1">
      <c r="A115" s="297">
        <v>2</v>
      </c>
      <c r="B115" s="297">
        <v>8</v>
      </c>
      <c r="C115" s="297">
        <v>1</v>
      </c>
      <c r="D115" s="297">
        <v>1</v>
      </c>
      <c r="E115" s="297">
        <v>1</v>
      </c>
      <c r="F115" s="297">
        <v>1</v>
      </c>
      <c r="G115" s="301" t="s">
        <v>447</v>
      </c>
      <c r="H115" s="50">
        <v>85</v>
      </c>
      <c r="I115" s="303">
        <v>0</v>
      </c>
      <c r="J115" s="303">
        <v>0</v>
      </c>
      <c r="K115" s="297" t="s">
        <v>419</v>
      </c>
      <c r="L115" s="303">
        <v>0</v>
      </c>
    </row>
    <row r="116" spans="1:12" ht="15" hidden="1" customHeight="1">
      <c r="A116" s="297">
        <v>2</v>
      </c>
      <c r="B116" s="297">
        <v>8</v>
      </c>
      <c r="C116" s="297">
        <v>1</v>
      </c>
      <c r="D116" s="297">
        <v>1</v>
      </c>
      <c r="E116" s="297">
        <v>1</v>
      </c>
      <c r="F116" s="297">
        <v>2</v>
      </c>
      <c r="G116" s="301" t="s">
        <v>448</v>
      </c>
      <c r="H116" s="50">
        <v>86</v>
      </c>
      <c r="I116" s="303">
        <v>0</v>
      </c>
      <c r="J116" s="303">
        <v>0</v>
      </c>
      <c r="K116" s="297" t="s">
        <v>419</v>
      </c>
      <c r="L116" s="303">
        <v>0</v>
      </c>
    </row>
    <row r="117" spans="1:12" ht="15" hidden="1" customHeight="1">
      <c r="A117" s="297">
        <v>2</v>
      </c>
      <c r="B117" s="297">
        <v>8</v>
      </c>
      <c r="C117" s="297">
        <v>1</v>
      </c>
      <c r="D117" s="297">
        <v>1</v>
      </c>
      <c r="E117" s="297">
        <v>1</v>
      </c>
      <c r="F117" s="297">
        <v>3</v>
      </c>
      <c r="G117" s="301" t="s">
        <v>449</v>
      </c>
      <c r="H117" s="50">
        <v>87</v>
      </c>
      <c r="I117" s="303">
        <v>0</v>
      </c>
      <c r="J117" s="303">
        <v>0</v>
      </c>
      <c r="K117" s="297" t="s">
        <v>419</v>
      </c>
      <c r="L117" s="303">
        <v>0</v>
      </c>
    </row>
    <row r="118" spans="1:12" hidden="1">
      <c r="A118" s="297">
        <v>2</v>
      </c>
      <c r="B118" s="297">
        <v>8</v>
      </c>
      <c r="C118" s="297">
        <v>1</v>
      </c>
      <c r="D118" s="297">
        <v>2</v>
      </c>
      <c r="E118" s="297"/>
      <c r="F118" s="297"/>
      <c r="G118" s="301" t="s">
        <v>120</v>
      </c>
      <c r="H118" s="50">
        <v>88</v>
      </c>
      <c r="I118" s="302">
        <f>I119</f>
        <v>0</v>
      </c>
      <c r="J118" s="302">
        <f>J119</f>
        <v>0</v>
      </c>
      <c r="K118" s="297" t="s">
        <v>419</v>
      </c>
      <c r="L118" s="302">
        <f>L119</f>
        <v>0</v>
      </c>
    </row>
    <row r="119" spans="1:12" hidden="1">
      <c r="A119" s="297">
        <v>2</v>
      </c>
      <c r="B119" s="297">
        <v>8</v>
      </c>
      <c r="C119" s="297">
        <v>1</v>
      </c>
      <c r="D119" s="297">
        <v>2</v>
      </c>
      <c r="E119" s="297">
        <v>1</v>
      </c>
      <c r="F119" s="297">
        <v>1</v>
      </c>
      <c r="G119" s="301" t="s">
        <v>120</v>
      </c>
      <c r="H119" s="50">
        <v>89</v>
      </c>
      <c r="I119" s="303">
        <v>0</v>
      </c>
      <c r="J119" s="303">
        <v>0</v>
      </c>
      <c r="K119" s="297" t="s">
        <v>419</v>
      </c>
      <c r="L119" s="303">
        <v>0</v>
      </c>
    </row>
    <row r="120" spans="1:12" ht="30.75" hidden="1" customHeight="1">
      <c r="A120" s="296">
        <v>2</v>
      </c>
      <c r="B120" s="296">
        <v>9</v>
      </c>
      <c r="C120" s="296"/>
      <c r="D120" s="296"/>
      <c r="E120" s="296"/>
      <c r="F120" s="296"/>
      <c r="G120" s="298" t="s">
        <v>450</v>
      </c>
      <c r="H120" s="299">
        <v>90</v>
      </c>
      <c r="I120" s="300">
        <f>I121+I123</f>
        <v>0</v>
      </c>
      <c r="J120" s="300">
        <f>J121+J123</f>
        <v>0</v>
      </c>
      <c r="K120" s="297" t="s">
        <v>419</v>
      </c>
      <c r="L120" s="300">
        <f>L121+L123</f>
        <v>0</v>
      </c>
    </row>
    <row r="121" spans="1:12" ht="35.25" hidden="1" customHeight="1">
      <c r="A121" s="297">
        <v>2</v>
      </c>
      <c r="B121" s="297">
        <v>9</v>
      </c>
      <c r="C121" s="297">
        <v>1</v>
      </c>
      <c r="D121" s="297"/>
      <c r="E121" s="297"/>
      <c r="F121" s="297"/>
      <c r="G121" s="301" t="s">
        <v>451</v>
      </c>
      <c r="H121" s="50">
        <v>91</v>
      </c>
      <c r="I121" s="302">
        <f>I122</f>
        <v>0</v>
      </c>
      <c r="J121" s="302">
        <f>J122</f>
        <v>0</v>
      </c>
      <c r="K121" s="297" t="s">
        <v>419</v>
      </c>
      <c r="L121" s="302">
        <f>L122</f>
        <v>0</v>
      </c>
    </row>
    <row r="122" spans="1:12" ht="34.5" hidden="1" customHeight="1">
      <c r="A122" s="297">
        <v>2</v>
      </c>
      <c r="B122" s="297">
        <v>9</v>
      </c>
      <c r="C122" s="297">
        <v>1</v>
      </c>
      <c r="D122" s="297">
        <v>1</v>
      </c>
      <c r="E122" s="297">
        <v>1</v>
      </c>
      <c r="F122" s="297">
        <v>1</v>
      </c>
      <c r="G122" s="301" t="s">
        <v>451</v>
      </c>
      <c r="H122" s="50">
        <v>92</v>
      </c>
      <c r="I122" s="303">
        <v>0</v>
      </c>
      <c r="J122" s="303">
        <v>0</v>
      </c>
      <c r="K122" s="297" t="s">
        <v>419</v>
      </c>
      <c r="L122" s="303">
        <v>0</v>
      </c>
    </row>
    <row r="123" spans="1:12" ht="33" hidden="1" customHeight="1">
      <c r="A123" s="297">
        <v>2</v>
      </c>
      <c r="B123" s="297">
        <v>9</v>
      </c>
      <c r="C123" s="297">
        <v>2</v>
      </c>
      <c r="D123" s="297"/>
      <c r="E123" s="297"/>
      <c r="F123" s="297"/>
      <c r="G123" s="301" t="s">
        <v>452</v>
      </c>
      <c r="H123" s="50">
        <v>93</v>
      </c>
      <c r="I123" s="302">
        <f>I124+I128</f>
        <v>0</v>
      </c>
      <c r="J123" s="302">
        <f>J124+J128</f>
        <v>0</v>
      </c>
      <c r="K123" s="297" t="s">
        <v>419</v>
      </c>
      <c r="L123" s="302">
        <f>L124+L128</f>
        <v>0</v>
      </c>
    </row>
    <row r="124" spans="1:12" ht="32.25" hidden="1" customHeight="1">
      <c r="A124" s="297">
        <v>2</v>
      </c>
      <c r="B124" s="297">
        <v>9</v>
      </c>
      <c r="C124" s="297">
        <v>2</v>
      </c>
      <c r="D124" s="297">
        <v>1</v>
      </c>
      <c r="E124" s="297"/>
      <c r="F124" s="297"/>
      <c r="G124" s="301" t="s">
        <v>125</v>
      </c>
      <c r="H124" s="50">
        <v>94</v>
      </c>
      <c r="I124" s="302">
        <f>I125+I126+I127</f>
        <v>0</v>
      </c>
      <c r="J124" s="302">
        <f>J125+J126+J127</f>
        <v>0</v>
      </c>
      <c r="K124" s="297" t="s">
        <v>419</v>
      </c>
      <c r="L124" s="302">
        <f>L125+L126+L127</f>
        <v>0</v>
      </c>
    </row>
    <row r="125" spans="1:12" ht="44.25" hidden="1" customHeight="1">
      <c r="A125" s="297">
        <v>2</v>
      </c>
      <c r="B125" s="297">
        <v>9</v>
      </c>
      <c r="C125" s="297">
        <v>2</v>
      </c>
      <c r="D125" s="297">
        <v>1</v>
      </c>
      <c r="E125" s="297">
        <v>1</v>
      </c>
      <c r="F125" s="297">
        <v>1</v>
      </c>
      <c r="G125" s="301" t="s">
        <v>127</v>
      </c>
      <c r="H125" s="50">
        <v>95</v>
      </c>
      <c r="I125" s="303">
        <v>0</v>
      </c>
      <c r="J125" s="303">
        <v>0</v>
      </c>
      <c r="K125" s="297" t="s">
        <v>419</v>
      </c>
      <c r="L125" s="303">
        <v>0</v>
      </c>
    </row>
    <row r="126" spans="1:12" ht="46.5" hidden="1" customHeight="1">
      <c r="A126" s="297">
        <v>2</v>
      </c>
      <c r="B126" s="297">
        <v>9</v>
      </c>
      <c r="C126" s="297">
        <v>2</v>
      </c>
      <c r="D126" s="297">
        <v>1</v>
      </c>
      <c r="E126" s="297">
        <v>1</v>
      </c>
      <c r="F126" s="297">
        <v>2</v>
      </c>
      <c r="G126" s="301" t="s">
        <v>128</v>
      </c>
      <c r="H126" s="50">
        <v>96</v>
      </c>
      <c r="I126" s="303">
        <v>0</v>
      </c>
      <c r="J126" s="303">
        <v>0</v>
      </c>
      <c r="K126" s="297" t="s">
        <v>419</v>
      </c>
      <c r="L126" s="303">
        <v>0</v>
      </c>
    </row>
    <row r="127" spans="1:12" ht="44.25" hidden="1" customHeight="1">
      <c r="A127" s="297">
        <v>2</v>
      </c>
      <c r="B127" s="297">
        <v>9</v>
      </c>
      <c r="C127" s="297">
        <v>2</v>
      </c>
      <c r="D127" s="297">
        <v>1</v>
      </c>
      <c r="E127" s="297">
        <v>1</v>
      </c>
      <c r="F127" s="297">
        <v>3</v>
      </c>
      <c r="G127" s="301" t="s">
        <v>129</v>
      </c>
      <c r="H127" s="50">
        <v>97</v>
      </c>
      <c r="I127" s="303">
        <v>0</v>
      </c>
      <c r="J127" s="303">
        <v>0</v>
      </c>
      <c r="K127" s="297" t="s">
        <v>419</v>
      </c>
      <c r="L127" s="303">
        <v>0</v>
      </c>
    </row>
    <row r="128" spans="1:12" ht="34.5" hidden="1" customHeight="1">
      <c r="A128" s="297">
        <v>2</v>
      </c>
      <c r="B128" s="297">
        <v>9</v>
      </c>
      <c r="C128" s="297">
        <v>2</v>
      </c>
      <c r="D128" s="297">
        <v>2</v>
      </c>
      <c r="E128" s="297"/>
      <c r="F128" s="297"/>
      <c r="G128" s="301" t="s">
        <v>453</v>
      </c>
      <c r="H128" s="50">
        <v>98</v>
      </c>
      <c r="I128" s="302">
        <f>I129</f>
        <v>0</v>
      </c>
      <c r="J128" s="302">
        <f>J129</f>
        <v>0</v>
      </c>
      <c r="K128" s="297" t="s">
        <v>419</v>
      </c>
      <c r="L128" s="302">
        <f>L129</f>
        <v>0</v>
      </c>
    </row>
    <row r="129" spans="1:12" ht="33" hidden="1" customHeight="1">
      <c r="A129" s="297">
        <v>2</v>
      </c>
      <c r="B129" s="297">
        <v>9</v>
      </c>
      <c r="C129" s="297">
        <v>2</v>
      </c>
      <c r="D129" s="297">
        <v>2</v>
      </c>
      <c r="E129" s="297">
        <v>1</v>
      </c>
      <c r="F129" s="297"/>
      <c r="G129" s="301" t="s">
        <v>454</v>
      </c>
      <c r="H129" s="50">
        <v>99</v>
      </c>
      <c r="I129" s="302">
        <f>I130+I131+I132</f>
        <v>0</v>
      </c>
      <c r="J129" s="302">
        <f>J130+J131+J132</f>
        <v>0</v>
      </c>
      <c r="K129" s="297" t="s">
        <v>419</v>
      </c>
      <c r="L129" s="302">
        <f>L130+L131+L132</f>
        <v>0</v>
      </c>
    </row>
    <row r="130" spans="1:12" ht="43.5" hidden="1" customHeight="1">
      <c r="A130" s="297">
        <v>2</v>
      </c>
      <c r="B130" s="297">
        <v>9</v>
      </c>
      <c r="C130" s="297">
        <v>2</v>
      </c>
      <c r="D130" s="297">
        <v>2</v>
      </c>
      <c r="E130" s="297">
        <v>1</v>
      </c>
      <c r="F130" s="297">
        <v>1</v>
      </c>
      <c r="G130" s="301" t="s">
        <v>455</v>
      </c>
      <c r="H130" s="50">
        <v>100</v>
      </c>
      <c r="I130" s="303">
        <v>0</v>
      </c>
      <c r="J130" s="303">
        <v>0</v>
      </c>
      <c r="K130" s="297" t="s">
        <v>419</v>
      </c>
      <c r="L130" s="303">
        <v>0</v>
      </c>
    </row>
    <row r="131" spans="1:12" ht="45.75" hidden="1" customHeight="1">
      <c r="A131" s="297">
        <v>2</v>
      </c>
      <c r="B131" s="297">
        <v>9</v>
      </c>
      <c r="C131" s="297">
        <v>2</v>
      </c>
      <c r="D131" s="297">
        <v>2</v>
      </c>
      <c r="E131" s="297">
        <v>1</v>
      </c>
      <c r="F131" s="297">
        <v>2</v>
      </c>
      <c r="G131" s="301" t="s">
        <v>456</v>
      </c>
      <c r="H131" s="50">
        <v>101</v>
      </c>
      <c r="I131" s="303">
        <v>0</v>
      </c>
      <c r="J131" s="303">
        <v>0</v>
      </c>
      <c r="K131" s="297" t="s">
        <v>419</v>
      </c>
      <c r="L131" s="303">
        <v>0</v>
      </c>
    </row>
    <row r="132" spans="1:12" ht="45" hidden="1" customHeight="1">
      <c r="A132" s="297">
        <v>2</v>
      </c>
      <c r="B132" s="297">
        <v>9</v>
      </c>
      <c r="C132" s="297">
        <v>2</v>
      </c>
      <c r="D132" s="297">
        <v>2</v>
      </c>
      <c r="E132" s="297">
        <v>1</v>
      </c>
      <c r="F132" s="297">
        <v>3</v>
      </c>
      <c r="G132" s="301" t="s">
        <v>457</v>
      </c>
      <c r="H132" s="50">
        <v>102</v>
      </c>
      <c r="I132" s="303">
        <v>0</v>
      </c>
      <c r="J132" s="303">
        <v>0</v>
      </c>
      <c r="K132" s="297" t="s">
        <v>419</v>
      </c>
      <c r="L132" s="303">
        <v>0</v>
      </c>
    </row>
    <row r="133" spans="1:12" ht="42.75" hidden="1" customHeight="1">
      <c r="A133" s="296">
        <v>3</v>
      </c>
      <c r="B133" s="296"/>
      <c r="C133" s="296"/>
      <c r="D133" s="296"/>
      <c r="E133" s="296"/>
      <c r="F133" s="296"/>
      <c r="G133" s="298" t="s">
        <v>458</v>
      </c>
      <c r="H133" s="299">
        <v>103</v>
      </c>
      <c r="I133" s="300">
        <f>I134+I165+I166</f>
        <v>0</v>
      </c>
      <c r="J133" s="300">
        <f>J134+J165+J166</f>
        <v>0</v>
      </c>
      <c r="K133" s="297" t="s">
        <v>419</v>
      </c>
      <c r="L133" s="300">
        <f>L134+L165+L166</f>
        <v>0</v>
      </c>
    </row>
    <row r="134" spans="1:12" ht="19.5" hidden="1" customHeight="1">
      <c r="A134" s="296">
        <v>3</v>
      </c>
      <c r="B134" s="296">
        <v>1</v>
      </c>
      <c r="C134" s="297"/>
      <c r="D134" s="297"/>
      <c r="E134" s="297"/>
      <c r="F134" s="297"/>
      <c r="G134" s="298" t="s">
        <v>136</v>
      </c>
      <c r="H134" s="299">
        <v>104</v>
      </c>
      <c r="I134" s="300">
        <f>I135+I148+I153+I163+I164</f>
        <v>0</v>
      </c>
      <c r="J134" s="300">
        <f>J135+J148+J153+J163+J164</f>
        <v>0</v>
      </c>
      <c r="K134" s="297" t="s">
        <v>419</v>
      </c>
      <c r="L134" s="300">
        <f>L135+L148+L153+L163+L164</f>
        <v>0</v>
      </c>
    </row>
    <row r="135" spans="1:12" ht="22.5" hidden="1" customHeight="1">
      <c r="A135" s="297">
        <v>3</v>
      </c>
      <c r="B135" s="297">
        <v>1</v>
      </c>
      <c r="C135" s="297">
        <v>1</v>
      </c>
      <c r="D135" s="297"/>
      <c r="E135" s="297"/>
      <c r="F135" s="297"/>
      <c r="G135" s="301" t="s">
        <v>137</v>
      </c>
      <c r="H135" s="50">
        <v>105</v>
      </c>
      <c r="I135" s="302">
        <f>I136+I138+I142+I146+I147</f>
        <v>0</v>
      </c>
      <c r="J135" s="302">
        <f>J136+J138+J142+J146+J147</f>
        <v>0</v>
      </c>
      <c r="K135" s="297" t="s">
        <v>419</v>
      </c>
      <c r="L135" s="302">
        <f>L136+L138+L142+L146+L147</f>
        <v>0</v>
      </c>
    </row>
    <row r="136" spans="1:12" hidden="1">
      <c r="A136" s="297">
        <v>3</v>
      </c>
      <c r="B136" s="297">
        <v>1</v>
      </c>
      <c r="C136" s="297">
        <v>1</v>
      </c>
      <c r="D136" s="297">
        <v>1</v>
      </c>
      <c r="E136" s="297"/>
      <c r="F136" s="297"/>
      <c r="G136" s="301" t="s">
        <v>459</v>
      </c>
      <c r="H136" s="50">
        <v>106</v>
      </c>
      <c r="I136" s="302">
        <f>I137</f>
        <v>0</v>
      </c>
      <c r="J136" s="302">
        <f>J137</f>
        <v>0</v>
      </c>
      <c r="K136" s="297" t="s">
        <v>419</v>
      </c>
      <c r="L136" s="302">
        <f>L137</f>
        <v>0</v>
      </c>
    </row>
    <row r="137" spans="1:12" hidden="1">
      <c r="A137" s="297">
        <v>3</v>
      </c>
      <c r="B137" s="297">
        <v>1</v>
      </c>
      <c r="C137" s="297">
        <v>1</v>
      </c>
      <c r="D137" s="297">
        <v>1</v>
      </c>
      <c r="E137" s="297">
        <v>1</v>
      </c>
      <c r="F137" s="297">
        <v>1</v>
      </c>
      <c r="G137" s="301" t="s">
        <v>459</v>
      </c>
      <c r="H137" s="50">
        <v>107</v>
      </c>
      <c r="I137" s="303">
        <v>0</v>
      </c>
      <c r="J137" s="303">
        <v>0</v>
      </c>
      <c r="K137" s="297" t="s">
        <v>419</v>
      </c>
      <c r="L137" s="304">
        <v>0</v>
      </c>
    </row>
    <row r="138" spans="1:12" ht="12.75" hidden="1" customHeight="1">
      <c r="A138" s="297">
        <v>3</v>
      </c>
      <c r="B138" s="297">
        <v>1</v>
      </c>
      <c r="C138" s="297">
        <v>1</v>
      </c>
      <c r="D138" s="297">
        <v>2</v>
      </c>
      <c r="E138" s="297"/>
      <c r="F138" s="297"/>
      <c r="G138" s="301" t="s">
        <v>140</v>
      </c>
      <c r="H138" s="50">
        <v>108</v>
      </c>
      <c r="I138" s="302">
        <f>I139+I140+I141</f>
        <v>0</v>
      </c>
      <c r="J138" s="302">
        <f>J139+J140+J141</f>
        <v>0</v>
      </c>
      <c r="K138" s="297" t="s">
        <v>419</v>
      </c>
      <c r="L138" s="302">
        <f>L139+L140+L141</f>
        <v>0</v>
      </c>
    </row>
    <row r="139" spans="1:12" ht="15" hidden="1" customHeight="1">
      <c r="A139" s="297">
        <v>3</v>
      </c>
      <c r="B139" s="297">
        <v>1</v>
      </c>
      <c r="C139" s="297">
        <v>1</v>
      </c>
      <c r="D139" s="297">
        <v>2</v>
      </c>
      <c r="E139" s="297">
        <v>1</v>
      </c>
      <c r="F139" s="297">
        <v>1</v>
      </c>
      <c r="G139" s="301" t="s">
        <v>460</v>
      </c>
      <c r="H139" s="50">
        <v>109</v>
      </c>
      <c r="I139" s="303">
        <v>0</v>
      </c>
      <c r="J139" s="303">
        <v>0</v>
      </c>
      <c r="K139" s="297" t="s">
        <v>419</v>
      </c>
      <c r="L139" s="304">
        <v>0</v>
      </c>
    </row>
    <row r="140" spans="1:12" ht="12" hidden="1" customHeight="1">
      <c r="A140" s="297">
        <v>3</v>
      </c>
      <c r="B140" s="297">
        <v>1</v>
      </c>
      <c r="C140" s="297">
        <v>1</v>
      </c>
      <c r="D140" s="297">
        <v>2</v>
      </c>
      <c r="E140" s="297">
        <v>1</v>
      </c>
      <c r="F140" s="297">
        <v>2</v>
      </c>
      <c r="G140" s="301" t="s">
        <v>142</v>
      </c>
      <c r="H140" s="50">
        <v>110</v>
      </c>
      <c r="I140" s="303">
        <v>0</v>
      </c>
      <c r="J140" s="303">
        <v>0</v>
      </c>
      <c r="K140" s="297" t="s">
        <v>419</v>
      </c>
      <c r="L140" s="304">
        <v>0</v>
      </c>
    </row>
    <row r="141" spans="1:12" ht="15" hidden="1" customHeight="1">
      <c r="A141" s="297">
        <v>3</v>
      </c>
      <c r="B141" s="297">
        <v>1</v>
      </c>
      <c r="C141" s="297">
        <v>1</v>
      </c>
      <c r="D141" s="297">
        <v>2</v>
      </c>
      <c r="E141" s="297">
        <v>1</v>
      </c>
      <c r="F141" s="297">
        <v>3</v>
      </c>
      <c r="G141" s="301" t="s">
        <v>143</v>
      </c>
      <c r="H141" s="50">
        <v>111</v>
      </c>
      <c r="I141" s="303">
        <v>0</v>
      </c>
      <c r="J141" s="303">
        <v>0</v>
      </c>
      <c r="K141" s="297" t="s">
        <v>419</v>
      </c>
      <c r="L141" s="304">
        <v>0</v>
      </c>
    </row>
    <row r="142" spans="1:12" ht="12.75" hidden="1" customHeight="1">
      <c r="A142" s="297">
        <v>3</v>
      </c>
      <c r="B142" s="297">
        <v>1</v>
      </c>
      <c r="C142" s="297">
        <v>1</v>
      </c>
      <c r="D142" s="297">
        <v>3</v>
      </c>
      <c r="E142" s="297"/>
      <c r="F142" s="297"/>
      <c r="G142" s="301" t="s">
        <v>144</v>
      </c>
      <c r="H142" s="50">
        <v>112</v>
      </c>
      <c r="I142" s="302">
        <f>I143+I144+I145</f>
        <v>0</v>
      </c>
      <c r="J142" s="302">
        <f>J143+J144+J145</f>
        <v>0</v>
      </c>
      <c r="K142" s="297" t="s">
        <v>419</v>
      </c>
      <c r="L142" s="302">
        <f>L143+L144+L145</f>
        <v>0</v>
      </c>
    </row>
    <row r="143" spans="1:12" ht="14.25" hidden="1" customHeight="1">
      <c r="A143" s="297">
        <v>3</v>
      </c>
      <c r="B143" s="297">
        <v>1</v>
      </c>
      <c r="C143" s="297">
        <v>1</v>
      </c>
      <c r="D143" s="297">
        <v>3</v>
      </c>
      <c r="E143" s="297">
        <v>1</v>
      </c>
      <c r="F143" s="297">
        <v>1</v>
      </c>
      <c r="G143" s="301" t="s">
        <v>145</v>
      </c>
      <c r="H143" s="50">
        <v>113</v>
      </c>
      <c r="I143" s="303">
        <v>0</v>
      </c>
      <c r="J143" s="303">
        <v>0</v>
      </c>
      <c r="K143" s="297" t="s">
        <v>419</v>
      </c>
      <c r="L143" s="304">
        <v>0</v>
      </c>
    </row>
    <row r="144" spans="1:12" ht="15.75" hidden="1" customHeight="1">
      <c r="A144" s="297">
        <v>3</v>
      </c>
      <c r="B144" s="297">
        <v>1</v>
      </c>
      <c r="C144" s="297">
        <v>1</v>
      </c>
      <c r="D144" s="297">
        <v>3</v>
      </c>
      <c r="E144" s="297">
        <v>1</v>
      </c>
      <c r="F144" s="297">
        <v>2</v>
      </c>
      <c r="G144" s="301" t="s">
        <v>146</v>
      </c>
      <c r="H144" s="50">
        <v>114</v>
      </c>
      <c r="I144" s="303">
        <v>0</v>
      </c>
      <c r="J144" s="303">
        <v>0</v>
      </c>
      <c r="K144" s="297" t="s">
        <v>419</v>
      </c>
      <c r="L144" s="304">
        <v>0</v>
      </c>
    </row>
    <row r="145" spans="1:12" ht="12" hidden="1" customHeight="1">
      <c r="A145" s="297">
        <v>3</v>
      </c>
      <c r="B145" s="297">
        <v>1</v>
      </c>
      <c r="C145" s="297">
        <v>1</v>
      </c>
      <c r="D145" s="297">
        <v>3</v>
      </c>
      <c r="E145" s="297">
        <v>1</v>
      </c>
      <c r="F145" s="297">
        <v>3</v>
      </c>
      <c r="G145" s="301" t="s">
        <v>147</v>
      </c>
      <c r="H145" s="50">
        <v>115</v>
      </c>
      <c r="I145" s="303">
        <v>0</v>
      </c>
      <c r="J145" s="303">
        <v>0</v>
      </c>
      <c r="K145" s="297" t="s">
        <v>419</v>
      </c>
      <c r="L145" s="304">
        <v>0</v>
      </c>
    </row>
    <row r="146" spans="1:12" ht="13.5" hidden="1" customHeight="1">
      <c r="A146" s="297">
        <v>3</v>
      </c>
      <c r="B146" s="297">
        <v>1</v>
      </c>
      <c r="C146" s="297">
        <v>1</v>
      </c>
      <c r="D146" s="297">
        <v>4</v>
      </c>
      <c r="E146" s="297"/>
      <c r="F146" s="297"/>
      <c r="G146" s="301" t="s">
        <v>148</v>
      </c>
      <c r="H146" s="50">
        <v>116</v>
      </c>
      <c r="I146" s="303">
        <v>0</v>
      </c>
      <c r="J146" s="303">
        <v>0</v>
      </c>
      <c r="K146" s="297" t="s">
        <v>419</v>
      </c>
      <c r="L146" s="303">
        <v>0</v>
      </c>
    </row>
    <row r="147" spans="1:12" ht="22.5" hidden="1" customHeight="1">
      <c r="A147" s="297">
        <v>3</v>
      </c>
      <c r="B147" s="297">
        <v>1</v>
      </c>
      <c r="C147" s="297">
        <v>1</v>
      </c>
      <c r="D147" s="297">
        <v>5</v>
      </c>
      <c r="E147" s="297"/>
      <c r="F147" s="297"/>
      <c r="G147" s="301" t="s">
        <v>152</v>
      </c>
      <c r="H147" s="50">
        <v>117</v>
      </c>
      <c r="I147" s="303">
        <v>0</v>
      </c>
      <c r="J147" s="303">
        <v>0</v>
      </c>
      <c r="K147" s="297" t="s">
        <v>419</v>
      </c>
      <c r="L147" s="303">
        <v>0</v>
      </c>
    </row>
    <row r="148" spans="1:12" ht="13.5" hidden="1" customHeight="1">
      <c r="A148" s="297">
        <v>3</v>
      </c>
      <c r="B148" s="297">
        <v>1</v>
      </c>
      <c r="C148" s="297">
        <v>2</v>
      </c>
      <c r="D148" s="297"/>
      <c r="E148" s="297"/>
      <c r="F148" s="297"/>
      <c r="G148" s="301" t="s">
        <v>153</v>
      </c>
      <c r="H148" s="50">
        <v>118</v>
      </c>
      <c r="I148" s="302">
        <f>I149+I150+I151+I152</f>
        <v>0</v>
      </c>
      <c r="J148" s="302">
        <f>J149+J150+J151+J152</f>
        <v>0</v>
      </c>
      <c r="K148" s="297" t="s">
        <v>419</v>
      </c>
      <c r="L148" s="302">
        <f>L149+L150+L151+L152</f>
        <v>0</v>
      </c>
    </row>
    <row r="149" spans="1:12" ht="33" hidden="1" customHeight="1">
      <c r="A149" s="297">
        <v>3</v>
      </c>
      <c r="B149" s="297">
        <v>1</v>
      </c>
      <c r="C149" s="297">
        <v>2</v>
      </c>
      <c r="D149" s="297">
        <v>1</v>
      </c>
      <c r="E149" s="297">
        <v>1</v>
      </c>
      <c r="F149" s="297">
        <v>2</v>
      </c>
      <c r="G149" s="301" t="s">
        <v>154</v>
      </c>
      <c r="H149" s="50">
        <v>119</v>
      </c>
      <c r="I149" s="303">
        <v>0</v>
      </c>
      <c r="J149" s="303">
        <v>0</v>
      </c>
      <c r="K149" s="297" t="s">
        <v>419</v>
      </c>
      <c r="L149" s="303">
        <v>0</v>
      </c>
    </row>
    <row r="150" spans="1:12" hidden="1">
      <c r="A150" s="297">
        <v>3</v>
      </c>
      <c r="B150" s="297">
        <v>1</v>
      </c>
      <c r="C150" s="297">
        <v>2</v>
      </c>
      <c r="D150" s="297">
        <v>1</v>
      </c>
      <c r="E150" s="297">
        <v>1</v>
      </c>
      <c r="F150" s="297">
        <v>3</v>
      </c>
      <c r="G150" s="301" t="s">
        <v>461</v>
      </c>
      <c r="H150" s="50">
        <v>120</v>
      </c>
      <c r="I150" s="303">
        <v>0</v>
      </c>
      <c r="J150" s="303">
        <v>0</v>
      </c>
      <c r="K150" s="297" t="s">
        <v>419</v>
      </c>
      <c r="L150" s="303">
        <v>0</v>
      </c>
    </row>
    <row r="151" spans="1:12" ht="15" hidden="1" customHeight="1">
      <c r="A151" s="297">
        <v>3</v>
      </c>
      <c r="B151" s="297">
        <v>1</v>
      </c>
      <c r="C151" s="297">
        <v>2</v>
      </c>
      <c r="D151" s="297">
        <v>1</v>
      </c>
      <c r="E151" s="297">
        <v>1</v>
      </c>
      <c r="F151" s="297">
        <v>4</v>
      </c>
      <c r="G151" s="301" t="s">
        <v>156</v>
      </c>
      <c r="H151" s="50">
        <v>121</v>
      </c>
      <c r="I151" s="303">
        <v>0</v>
      </c>
      <c r="J151" s="303">
        <v>0</v>
      </c>
      <c r="K151" s="297" t="s">
        <v>419</v>
      </c>
      <c r="L151" s="303">
        <v>0</v>
      </c>
    </row>
    <row r="152" spans="1:12" ht="16.5" hidden="1" customHeight="1">
      <c r="A152" s="297">
        <v>3</v>
      </c>
      <c r="B152" s="297">
        <v>1</v>
      </c>
      <c r="C152" s="297">
        <v>2</v>
      </c>
      <c r="D152" s="297">
        <v>1</v>
      </c>
      <c r="E152" s="297">
        <v>1</v>
      </c>
      <c r="F152" s="297">
        <v>5</v>
      </c>
      <c r="G152" s="301" t="s">
        <v>157</v>
      </c>
      <c r="H152" s="50">
        <v>122</v>
      </c>
      <c r="I152" s="303">
        <v>0</v>
      </c>
      <c r="J152" s="303">
        <v>0</v>
      </c>
      <c r="K152" s="297" t="s">
        <v>419</v>
      </c>
      <c r="L152" s="303">
        <v>0</v>
      </c>
    </row>
    <row r="153" spans="1:12" ht="13.5" hidden="1" customHeight="1">
      <c r="A153" s="297">
        <v>3</v>
      </c>
      <c r="B153" s="297">
        <v>1</v>
      </c>
      <c r="C153" s="297">
        <v>3</v>
      </c>
      <c r="D153" s="297"/>
      <c r="E153" s="297"/>
      <c r="F153" s="297"/>
      <c r="G153" s="301" t="s">
        <v>158</v>
      </c>
      <c r="H153" s="50">
        <v>123</v>
      </c>
      <c r="I153" s="302">
        <f>I154+I156</f>
        <v>0</v>
      </c>
      <c r="J153" s="302">
        <f>J154+J156</f>
        <v>0</v>
      </c>
      <c r="K153" s="297" t="s">
        <v>419</v>
      </c>
      <c r="L153" s="302">
        <f>L154+L156</f>
        <v>0</v>
      </c>
    </row>
    <row r="154" spans="1:12" ht="20.25" hidden="1" customHeight="1">
      <c r="A154" s="297">
        <v>3</v>
      </c>
      <c r="B154" s="297">
        <v>1</v>
      </c>
      <c r="C154" s="297">
        <v>3</v>
      </c>
      <c r="D154" s="297">
        <v>1</v>
      </c>
      <c r="E154" s="297"/>
      <c r="F154" s="297"/>
      <c r="G154" s="301" t="s">
        <v>159</v>
      </c>
      <c r="H154" s="50">
        <v>124</v>
      </c>
      <c r="I154" s="302">
        <f>I155</f>
        <v>0</v>
      </c>
      <c r="J154" s="302">
        <f>J155</f>
        <v>0</v>
      </c>
      <c r="K154" s="297" t="s">
        <v>419</v>
      </c>
      <c r="L154" s="302">
        <f>L155</f>
        <v>0</v>
      </c>
    </row>
    <row r="155" spans="1:12" ht="21.75" hidden="1" customHeight="1">
      <c r="A155" s="297">
        <v>3</v>
      </c>
      <c r="B155" s="297">
        <v>1</v>
      </c>
      <c r="C155" s="297">
        <v>3</v>
      </c>
      <c r="D155" s="297">
        <v>1</v>
      </c>
      <c r="E155" s="297">
        <v>1</v>
      </c>
      <c r="F155" s="297">
        <v>1</v>
      </c>
      <c r="G155" s="301" t="s">
        <v>159</v>
      </c>
      <c r="H155" s="50">
        <v>125</v>
      </c>
      <c r="I155" s="303">
        <v>0</v>
      </c>
      <c r="J155" s="303">
        <v>0</v>
      </c>
      <c r="K155" s="297" t="s">
        <v>419</v>
      </c>
      <c r="L155" s="303">
        <v>0</v>
      </c>
    </row>
    <row r="156" spans="1:12" ht="12.75" hidden="1" customHeight="1">
      <c r="A156" s="297">
        <v>3</v>
      </c>
      <c r="B156" s="297">
        <v>1</v>
      </c>
      <c r="C156" s="297">
        <v>3</v>
      </c>
      <c r="D156" s="297">
        <v>2</v>
      </c>
      <c r="E156" s="297"/>
      <c r="F156" s="297"/>
      <c r="G156" s="301" t="s">
        <v>160</v>
      </c>
      <c r="H156" s="50">
        <v>126</v>
      </c>
      <c r="I156" s="302">
        <f>I157+I158+I159+I160+I161+I162</f>
        <v>0</v>
      </c>
      <c r="J156" s="302">
        <f>J157+J158+J159+J160+J161+J162</f>
        <v>0</v>
      </c>
      <c r="K156" s="297" t="s">
        <v>419</v>
      </c>
      <c r="L156" s="302">
        <f>L157+L158+L159+L160+L161+L162</f>
        <v>0</v>
      </c>
    </row>
    <row r="157" spans="1:12" ht="14.25" hidden="1" customHeight="1">
      <c r="A157" s="297">
        <v>3</v>
      </c>
      <c r="B157" s="297">
        <v>1</v>
      </c>
      <c r="C157" s="297">
        <v>3</v>
      </c>
      <c r="D157" s="297">
        <v>2</v>
      </c>
      <c r="E157" s="297">
        <v>1</v>
      </c>
      <c r="F157" s="297">
        <v>1</v>
      </c>
      <c r="G157" s="301" t="s">
        <v>161</v>
      </c>
      <c r="H157" s="50">
        <v>127</v>
      </c>
      <c r="I157" s="303">
        <v>0</v>
      </c>
      <c r="J157" s="303">
        <v>0</v>
      </c>
      <c r="K157" s="297" t="s">
        <v>419</v>
      </c>
      <c r="L157" s="303">
        <v>0</v>
      </c>
    </row>
    <row r="158" spans="1:12" ht="15.75" hidden="1" customHeight="1">
      <c r="A158" s="297">
        <v>3</v>
      </c>
      <c r="B158" s="297">
        <v>1</v>
      </c>
      <c r="C158" s="297">
        <v>3</v>
      </c>
      <c r="D158" s="297">
        <v>2</v>
      </c>
      <c r="E158" s="297">
        <v>1</v>
      </c>
      <c r="F158" s="297">
        <v>2</v>
      </c>
      <c r="G158" s="301" t="s">
        <v>462</v>
      </c>
      <c r="H158" s="50">
        <v>128</v>
      </c>
      <c r="I158" s="303">
        <v>0</v>
      </c>
      <c r="J158" s="303">
        <v>0</v>
      </c>
      <c r="K158" s="297" t="s">
        <v>419</v>
      </c>
      <c r="L158" s="303">
        <v>0</v>
      </c>
    </row>
    <row r="159" spans="1:12" ht="14.25" hidden="1" customHeight="1">
      <c r="A159" s="297">
        <v>3</v>
      </c>
      <c r="B159" s="297">
        <v>1</v>
      </c>
      <c r="C159" s="297">
        <v>3</v>
      </c>
      <c r="D159" s="297">
        <v>2</v>
      </c>
      <c r="E159" s="297">
        <v>1</v>
      </c>
      <c r="F159" s="297">
        <v>3</v>
      </c>
      <c r="G159" s="301" t="s">
        <v>163</v>
      </c>
      <c r="H159" s="50">
        <v>129</v>
      </c>
      <c r="I159" s="303">
        <v>0</v>
      </c>
      <c r="J159" s="303">
        <v>0</v>
      </c>
      <c r="K159" s="297" t="s">
        <v>419</v>
      </c>
      <c r="L159" s="303">
        <v>0</v>
      </c>
    </row>
    <row r="160" spans="1:12" ht="22.5" hidden="1" customHeight="1">
      <c r="A160" s="297">
        <v>3</v>
      </c>
      <c r="B160" s="297">
        <v>1</v>
      </c>
      <c r="C160" s="297">
        <v>3</v>
      </c>
      <c r="D160" s="297">
        <v>2</v>
      </c>
      <c r="E160" s="297">
        <v>1</v>
      </c>
      <c r="F160" s="297">
        <v>4</v>
      </c>
      <c r="G160" s="301" t="s">
        <v>463</v>
      </c>
      <c r="H160" s="50">
        <v>130</v>
      </c>
      <c r="I160" s="303">
        <v>0</v>
      </c>
      <c r="J160" s="303">
        <v>0</v>
      </c>
      <c r="K160" s="297" t="s">
        <v>419</v>
      </c>
      <c r="L160" s="303">
        <v>0</v>
      </c>
    </row>
    <row r="161" spans="1:12" ht="14.25" hidden="1" customHeight="1">
      <c r="A161" s="297">
        <v>3</v>
      </c>
      <c r="B161" s="297">
        <v>1</v>
      </c>
      <c r="C161" s="297">
        <v>3</v>
      </c>
      <c r="D161" s="297">
        <v>2</v>
      </c>
      <c r="E161" s="297">
        <v>1</v>
      </c>
      <c r="F161" s="297">
        <v>5</v>
      </c>
      <c r="G161" s="301" t="s">
        <v>165</v>
      </c>
      <c r="H161" s="50">
        <v>131</v>
      </c>
      <c r="I161" s="303">
        <v>0</v>
      </c>
      <c r="J161" s="303">
        <v>0</v>
      </c>
      <c r="K161" s="297" t="s">
        <v>419</v>
      </c>
      <c r="L161" s="303">
        <v>0</v>
      </c>
    </row>
    <row r="162" spans="1:12" ht="18" hidden="1" customHeight="1">
      <c r="A162" s="297">
        <v>3</v>
      </c>
      <c r="B162" s="297">
        <v>1</v>
      </c>
      <c r="C162" s="297">
        <v>3</v>
      </c>
      <c r="D162" s="297">
        <v>2</v>
      </c>
      <c r="E162" s="297">
        <v>1</v>
      </c>
      <c r="F162" s="297">
        <v>6</v>
      </c>
      <c r="G162" s="301" t="s">
        <v>160</v>
      </c>
      <c r="H162" s="50">
        <v>132</v>
      </c>
      <c r="I162" s="303">
        <v>0</v>
      </c>
      <c r="J162" s="303">
        <v>0</v>
      </c>
      <c r="K162" s="297" t="s">
        <v>419</v>
      </c>
      <c r="L162" s="303">
        <v>0</v>
      </c>
    </row>
    <row r="163" spans="1:12" ht="22.5" hidden="1" customHeight="1">
      <c r="A163" s="297">
        <v>3</v>
      </c>
      <c r="B163" s="297">
        <v>1</v>
      </c>
      <c r="C163" s="297">
        <v>4</v>
      </c>
      <c r="D163" s="297"/>
      <c r="E163" s="297"/>
      <c r="F163" s="297"/>
      <c r="G163" s="301" t="s">
        <v>167</v>
      </c>
      <c r="H163" s="50">
        <v>133</v>
      </c>
      <c r="I163" s="303">
        <v>0</v>
      </c>
      <c r="J163" s="303">
        <v>0</v>
      </c>
      <c r="K163" s="297" t="s">
        <v>419</v>
      </c>
      <c r="L163" s="303">
        <v>0</v>
      </c>
    </row>
    <row r="164" spans="1:12" ht="26.25" hidden="1" customHeight="1">
      <c r="A164" s="297">
        <v>3</v>
      </c>
      <c r="B164" s="297">
        <v>1</v>
      </c>
      <c r="C164" s="297">
        <v>5</v>
      </c>
      <c r="D164" s="297"/>
      <c r="E164" s="297"/>
      <c r="F164" s="297"/>
      <c r="G164" s="301" t="s">
        <v>464</v>
      </c>
      <c r="H164" s="50">
        <v>134</v>
      </c>
      <c r="I164" s="303">
        <v>0</v>
      </c>
      <c r="J164" s="303">
        <v>0</v>
      </c>
      <c r="K164" s="297" t="s">
        <v>419</v>
      </c>
      <c r="L164" s="303">
        <v>0</v>
      </c>
    </row>
    <row r="165" spans="1:12" ht="30" hidden="1" customHeight="1">
      <c r="A165" s="296">
        <v>3</v>
      </c>
      <c r="B165" s="296">
        <v>2</v>
      </c>
      <c r="C165" s="296"/>
      <c r="D165" s="296"/>
      <c r="E165" s="296"/>
      <c r="F165" s="296"/>
      <c r="G165" s="298" t="s">
        <v>172</v>
      </c>
      <c r="H165" s="299">
        <v>135</v>
      </c>
      <c r="I165" s="306">
        <v>0</v>
      </c>
      <c r="J165" s="306">
        <v>0</v>
      </c>
      <c r="K165" s="297" t="s">
        <v>419</v>
      </c>
      <c r="L165" s="306">
        <v>0</v>
      </c>
    </row>
    <row r="166" spans="1:12" ht="27.75" hidden="1" customHeight="1">
      <c r="A166" s="296">
        <v>3</v>
      </c>
      <c r="B166" s="296">
        <v>3</v>
      </c>
      <c r="C166" s="296"/>
      <c r="D166" s="296"/>
      <c r="E166" s="296"/>
      <c r="F166" s="296"/>
      <c r="G166" s="298" t="s">
        <v>465</v>
      </c>
      <c r="H166" s="299">
        <v>136</v>
      </c>
      <c r="I166" s="306">
        <v>0</v>
      </c>
      <c r="J166" s="306">
        <v>0</v>
      </c>
      <c r="K166" s="297" t="s">
        <v>419</v>
      </c>
      <c r="L166" s="306">
        <v>0</v>
      </c>
    </row>
    <row r="167" spans="1:12">
      <c r="A167" s="297"/>
      <c r="B167" s="297"/>
      <c r="C167" s="297"/>
      <c r="D167" s="297"/>
      <c r="E167" s="297"/>
      <c r="F167" s="297"/>
      <c r="G167" s="298" t="s">
        <v>466</v>
      </c>
      <c r="H167" s="299">
        <v>137</v>
      </c>
      <c r="I167" s="300">
        <f>I31+I133</f>
        <v>0</v>
      </c>
      <c r="J167" s="300">
        <f>J31+J133</f>
        <v>7957.9499999999989</v>
      </c>
      <c r="K167" s="300">
        <f>K31</f>
        <v>0</v>
      </c>
      <c r="L167" s="300">
        <f>L31+L133</f>
        <v>0</v>
      </c>
    </row>
    <row r="168" spans="1:12">
      <c r="A168" s="10"/>
      <c r="B168" s="10"/>
      <c r="C168" s="10"/>
      <c r="D168" s="10"/>
      <c r="E168" s="10"/>
      <c r="F168" s="10"/>
      <c r="G168" s="274"/>
      <c r="H168" s="307"/>
      <c r="I168" s="10"/>
      <c r="J168" s="10"/>
      <c r="K168" s="10"/>
      <c r="L168" s="10"/>
    </row>
    <row r="169" spans="1:12" ht="11.25" customHeight="1">
      <c r="A169" s="485" t="s">
        <v>31</v>
      </c>
      <c r="B169" s="486"/>
      <c r="C169" s="486"/>
      <c r="D169" s="486"/>
      <c r="E169" s="486"/>
      <c r="F169" s="487"/>
      <c r="G169" s="493" t="s">
        <v>32</v>
      </c>
      <c r="H169" s="493" t="s">
        <v>33</v>
      </c>
      <c r="I169" s="308" t="s">
        <v>467</v>
      </c>
      <c r="J169" s="308"/>
      <c r="K169" s="307"/>
      <c r="L169" s="307"/>
    </row>
    <row r="170" spans="1:12" ht="9.75" customHeight="1">
      <c r="A170" s="488"/>
      <c r="B170" s="463"/>
      <c r="C170" s="463"/>
      <c r="D170" s="463"/>
      <c r="E170" s="463"/>
      <c r="F170" s="489"/>
      <c r="G170" s="494"/>
      <c r="H170" s="494"/>
      <c r="I170" s="281" t="s">
        <v>322</v>
      </c>
      <c r="J170" s="283"/>
      <c r="K170" s="10"/>
      <c r="L170" s="10"/>
    </row>
    <row r="171" spans="1:12" ht="46.5" customHeight="1">
      <c r="A171" s="490"/>
      <c r="B171" s="491"/>
      <c r="C171" s="491"/>
      <c r="D171" s="491"/>
      <c r="E171" s="491"/>
      <c r="F171" s="492"/>
      <c r="G171" s="495"/>
      <c r="H171" s="495"/>
      <c r="I171" s="309" t="s">
        <v>412</v>
      </c>
      <c r="J171" s="309" t="s">
        <v>413</v>
      </c>
      <c r="K171" s="10"/>
      <c r="L171" s="10"/>
    </row>
    <row r="172" spans="1:12">
      <c r="A172" s="290">
        <v>2</v>
      </c>
      <c r="B172" s="310"/>
      <c r="C172" s="310"/>
      <c r="D172" s="310"/>
      <c r="E172" s="310"/>
      <c r="F172" s="310"/>
      <c r="G172" s="310" t="s">
        <v>41</v>
      </c>
      <c r="H172" s="290">
        <v>138</v>
      </c>
      <c r="I172" s="311">
        <v>204.47</v>
      </c>
      <c r="J172" s="311">
        <v>0</v>
      </c>
      <c r="K172" s="10"/>
      <c r="L172" s="10"/>
    </row>
    <row r="173" spans="1:12" ht="44.25" hidden="1" customHeight="1">
      <c r="A173" s="296">
        <v>3</v>
      </c>
      <c r="B173" s="312"/>
      <c r="C173" s="312"/>
      <c r="D173" s="312"/>
      <c r="E173" s="312"/>
      <c r="F173" s="312"/>
      <c r="G173" s="298" t="s">
        <v>458</v>
      </c>
      <c r="H173" s="299">
        <v>139</v>
      </c>
      <c r="I173" s="306">
        <v>0</v>
      </c>
      <c r="J173" s="306">
        <v>0</v>
      </c>
      <c r="K173" s="10"/>
      <c r="L173" s="10"/>
    </row>
    <row r="174" spans="1:12">
      <c r="A174" s="312"/>
      <c r="B174" s="312"/>
      <c r="C174" s="312"/>
      <c r="D174" s="312"/>
      <c r="E174" s="312"/>
      <c r="F174" s="312"/>
      <c r="G174" s="313" t="s">
        <v>466</v>
      </c>
      <c r="H174" s="299">
        <v>140</v>
      </c>
      <c r="I174" s="300">
        <f>I172+I173</f>
        <v>204.47</v>
      </c>
      <c r="J174" s="300">
        <f>J172+J173</f>
        <v>0</v>
      </c>
      <c r="K174" s="10"/>
      <c r="L174" s="10"/>
    </row>
    <row r="177" spans="1:14">
      <c r="A177" s="496" t="s">
        <v>310</v>
      </c>
      <c r="B177" s="496"/>
      <c r="C177" s="496"/>
      <c r="D177" s="496"/>
      <c r="E177" s="496"/>
      <c r="F177" s="496"/>
      <c r="G177" s="496"/>
      <c r="H177" s="496"/>
      <c r="I177" s="496"/>
      <c r="J177" s="477" t="s">
        <v>282</v>
      </c>
      <c r="K177" s="477"/>
      <c r="L177" s="477"/>
      <c r="M177" s="275"/>
    </row>
    <row r="178" spans="1:14" ht="19.5" customHeight="1">
      <c r="A178" s="466" t="s">
        <v>468</v>
      </c>
      <c r="B178" s="467"/>
      <c r="C178" s="467"/>
      <c r="D178" s="467"/>
      <c r="E178" s="467"/>
      <c r="F178" s="467"/>
      <c r="G178" s="467"/>
      <c r="H178" s="467"/>
      <c r="I178" s="467"/>
      <c r="J178" s="467"/>
      <c r="K178" s="467"/>
      <c r="L178" s="467"/>
      <c r="M178" s="275"/>
    </row>
    <row r="179" spans="1:14" ht="15" customHeight="1"/>
    <row r="180" spans="1:14">
      <c r="A180" s="496" t="s">
        <v>235</v>
      </c>
      <c r="B180" s="496"/>
      <c r="C180" s="496"/>
      <c r="D180" s="496"/>
      <c r="E180" s="496"/>
      <c r="F180" s="496"/>
      <c r="G180" s="496"/>
      <c r="H180" s="496"/>
      <c r="I180" s="496"/>
      <c r="J180" s="477" t="s">
        <v>236</v>
      </c>
      <c r="K180" s="477"/>
      <c r="L180" s="477"/>
      <c r="M180" s="275"/>
      <c r="N180" s="314"/>
    </row>
    <row r="181" spans="1:14">
      <c r="A181" s="10" t="s">
        <v>469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315"/>
    </row>
    <row r="182" spans="1:14">
      <c r="A182" s="10" t="s">
        <v>470</v>
      </c>
    </row>
  </sheetData>
  <mergeCells count="28">
    <mergeCell ref="A180:I180"/>
    <mergeCell ref="J180:L180"/>
    <mergeCell ref="A169:F171"/>
    <mergeCell ref="G169:G171"/>
    <mergeCell ref="H169:H171"/>
    <mergeCell ref="A177:I177"/>
    <mergeCell ref="J177:L177"/>
    <mergeCell ref="A178:L178"/>
    <mergeCell ref="I21:K21"/>
    <mergeCell ref="I22:K22"/>
    <mergeCell ref="I23:K23"/>
    <mergeCell ref="A25:F29"/>
    <mergeCell ref="G25:G29"/>
    <mergeCell ref="H25:H29"/>
    <mergeCell ref="I27:I29"/>
    <mergeCell ref="J28:J29"/>
    <mergeCell ref="G18:K18"/>
    <mergeCell ref="I1:L1"/>
    <mergeCell ref="I2:L2"/>
    <mergeCell ref="I3:L3"/>
    <mergeCell ref="I4:L4"/>
    <mergeCell ref="I5:L5"/>
    <mergeCell ref="C7:L7"/>
    <mergeCell ref="C8:L8"/>
    <mergeCell ref="E10:M10"/>
    <mergeCell ref="G12:K12"/>
    <mergeCell ref="G14:K14"/>
    <mergeCell ref="G17:J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990C-CFC0-4E08-802E-01330C786BC7}">
  <dimension ref="A1:K100"/>
  <sheetViews>
    <sheetView tabSelected="1" topLeftCell="B5" workbookViewId="0">
      <selection activeCell="D41" sqref="D41"/>
    </sheetView>
  </sheetViews>
  <sheetFormatPr defaultRowHeight="12.75"/>
  <cols>
    <col min="1" max="1" width="11.42578125" style="237" customWidth="1"/>
    <col min="2" max="2" width="23.7109375" style="237" customWidth="1"/>
    <col min="3" max="3" width="9.42578125" style="237" customWidth="1"/>
    <col min="4" max="4" width="9.28515625" style="237" customWidth="1"/>
    <col min="5" max="5" width="5.42578125" style="237" customWidth="1"/>
    <col min="6" max="6" width="9.42578125" style="237" customWidth="1"/>
    <col min="7" max="7" width="7.7109375" style="237" customWidth="1"/>
    <col min="8" max="9" width="6.85546875" style="237" customWidth="1"/>
    <col min="10" max="16384" width="9.140625" style="237"/>
  </cols>
  <sheetData>
    <row r="1" spans="1:9" ht="0.75" customHeight="1"/>
    <row r="2" spans="1:9">
      <c r="F2" s="507" t="s">
        <v>313</v>
      </c>
      <c r="G2" s="507"/>
      <c r="H2" s="507"/>
      <c r="I2" s="507"/>
    </row>
    <row r="3" spans="1:9">
      <c r="A3" s="172"/>
      <c r="F3" s="507" t="s">
        <v>245</v>
      </c>
      <c r="G3" s="507"/>
      <c r="H3" s="507"/>
      <c r="I3" s="507"/>
    </row>
    <row r="4" spans="1:9">
      <c r="F4" s="507" t="s">
        <v>246</v>
      </c>
      <c r="G4" s="507"/>
      <c r="H4" s="507"/>
      <c r="I4" s="507"/>
    </row>
    <row r="5" spans="1:9">
      <c r="F5" s="507" t="s">
        <v>314</v>
      </c>
      <c r="G5" s="507"/>
      <c r="H5" s="507"/>
      <c r="I5" s="507"/>
    </row>
    <row r="6" spans="1:9">
      <c r="F6" s="507" t="s">
        <v>315</v>
      </c>
      <c r="G6" s="507"/>
      <c r="H6" s="507"/>
      <c r="I6" s="507"/>
    </row>
    <row r="7" spans="1:9" hidden="1">
      <c r="F7" s="238"/>
      <c r="G7" s="238"/>
      <c r="H7" s="238"/>
      <c r="I7" s="238"/>
    </row>
    <row r="8" spans="1:9">
      <c r="A8" s="239"/>
      <c r="B8" s="239" t="s">
        <v>316</v>
      </c>
      <c r="C8" s="239"/>
      <c r="D8" s="239"/>
    </row>
    <row r="9" spans="1:9">
      <c r="A9" s="497" t="s">
        <v>249</v>
      </c>
      <c r="B9" s="497"/>
      <c r="C9" s="497"/>
      <c r="D9" s="497"/>
      <c r="E9" s="240"/>
      <c r="F9" s="240"/>
      <c r="G9" s="240"/>
      <c r="H9" s="240"/>
      <c r="I9" s="240"/>
    </row>
    <row r="10" spans="1:9">
      <c r="A10" s="241"/>
      <c r="B10" s="241"/>
      <c r="C10" s="241"/>
      <c r="D10" s="240"/>
      <c r="E10" s="240"/>
      <c r="F10" s="240"/>
      <c r="G10" s="240"/>
      <c r="H10" s="240"/>
      <c r="I10" s="240"/>
    </row>
    <row r="11" spans="1:9" hidden="1">
      <c r="F11" s="523"/>
      <c r="G11" s="523"/>
      <c r="H11" s="523"/>
      <c r="I11" s="523"/>
    </row>
    <row r="12" spans="1:9" hidden="1"/>
    <row r="13" spans="1:9" ht="15" customHeight="1">
      <c r="A13" s="524" t="s">
        <v>317</v>
      </c>
      <c r="B13" s="525"/>
      <c r="C13" s="524"/>
      <c r="D13" s="524"/>
      <c r="E13" s="524"/>
      <c r="F13" s="524"/>
      <c r="G13" s="524"/>
      <c r="H13" s="524"/>
      <c r="I13" s="524"/>
    </row>
    <row r="14" spans="1:9">
      <c r="B14" s="172"/>
      <c r="C14" s="172"/>
      <c r="D14" s="172"/>
      <c r="E14" s="172"/>
      <c r="F14" s="172"/>
      <c r="G14" s="172"/>
      <c r="H14" s="172"/>
      <c r="I14" s="172"/>
    </row>
    <row r="15" spans="1:9">
      <c r="B15" s="242">
        <v>43650</v>
      </c>
      <c r="F15" s="526" t="s">
        <v>318</v>
      </c>
      <c r="G15" s="526"/>
      <c r="H15" s="526"/>
      <c r="I15" s="526"/>
    </row>
    <row r="16" spans="1:9">
      <c r="B16" s="192" t="s">
        <v>295</v>
      </c>
      <c r="C16" s="240"/>
    </row>
    <row r="17" spans="1:9" hidden="1"/>
    <row r="18" spans="1:9">
      <c r="A18" s="243"/>
      <c r="B18" s="243"/>
      <c r="C18" s="513" t="s">
        <v>319</v>
      </c>
      <c r="D18" s="513"/>
      <c r="E18" s="513"/>
      <c r="F18" s="172"/>
      <c r="G18" s="172"/>
      <c r="H18" s="172"/>
      <c r="I18" s="244" t="s">
        <v>298</v>
      </c>
    </row>
    <row r="19" spans="1:9" ht="12.75" customHeight="1">
      <c r="A19" s="527" t="s">
        <v>31</v>
      </c>
      <c r="B19" s="527" t="s">
        <v>320</v>
      </c>
      <c r="C19" s="530" t="s">
        <v>321</v>
      </c>
      <c r="D19" s="533" t="s">
        <v>322</v>
      </c>
      <c r="E19" s="534"/>
      <c r="F19" s="534"/>
      <c r="G19" s="534"/>
      <c r="H19" s="534"/>
      <c r="I19" s="535"/>
    </row>
    <row r="20" spans="1:9" ht="12.75" customHeight="1">
      <c r="A20" s="528"/>
      <c r="B20" s="528"/>
      <c r="C20" s="531"/>
      <c r="D20" s="508" t="s">
        <v>323</v>
      </c>
      <c r="E20" s="508" t="s">
        <v>324</v>
      </c>
      <c r="F20" s="508" t="s">
        <v>325</v>
      </c>
      <c r="G20" s="508" t="s">
        <v>326</v>
      </c>
      <c r="H20" s="245"/>
      <c r="I20" s="508" t="s">
        <v>327</v>
      </c>
    </row>
    <row r="21" spans="1:9" ht="22.5">
      <c r="A21" s="528"/>
      <c r="B21" s="528"/>
      <c r="C21" s="531"/>
      <c r="D21" s="509"/>
      <c r="E21" s="509"/>
      <c r="F21" s="509"/>
      <c r="G21" s="509"/>
      <c r="H21" s="246" t="s">
        <v>328</v>
      </c>
      <c r="I21" s="511"/>
    </row>
    <row r="22" spans="1:9" ht="20.25" customHeight="1">
      <c r="A22" s="529"/>
      <c r="B22" s="529"/>
      <c r="C22" s="532"/>
      <c r="D22" s="510"/>
      <c r="E22" s="510"/>
      <c r="F22" s="510"/>
      <c r="G22" s="510"/>
      <c r="H22" s="247"/>
      <c r="I22" s="512"/>
    </row>
    <row r="23" spans="1:9" ht="14.1" customHeight="1">
      <c r="A23" s="248" t="s">
        <v>329</v>
      </c>
      <c r="B23" s="249" t="s">
        <v>43</v>
      </c>
      <c r="C23" s="250">
        <f t="shared" ref="C23:C43" si="0">(D23+E23+F23+G23+I23)</f>
        <v>0</v>
      </c>
      <c r="D23" s="248"/>
      <c r="E23" s="248"/>
      <c r="F23" s="248"/>
      <c r="G23" s="248"/>
      <c r="H23" s="248"/>
      <c r="I23" s="248"/>
    </row>
    <row r="24" spans="1:9" ht="12.75" customHeight="1">
      <c r="A24" s="251" t="s">
        <v>330</v>
      </c>
      <c r="B24" s="251" t="s">
        <v>331</v>
      </c>
      <c r="C24" s="250">
        <f t="shared" si="0"/>
        <v>0</v>
      </c>
      <c r="D24" s="251"/>
      <c r="E24" s="251"/>
      <c r="F24" s="251"/>
      <c r="G24" s="251"/>
      <c r="H24" s="251"/>
      <c r="I24" s="251"/>
    </row>
    <row r="25" spans="1:9" ht="0.75" customHeight="1">
      <c r="A25" s="251" t="s">
        <v>332</v>
      </c>
      <c r="B25" s="251" t="s">
        <v>333</v>
      </c>
      <c r="C25" s="250">
        <f t="shared" si="0"/>
        <v>0</v>
      </c>
      <c r="D25" s="251"/>
      <c r="E25" s="251"/>
      <c r="F25" s="251"/>
      <c r="G25" s="251"/>
      <c r="H25" s="251"/>
      <c r="I25" s="251"/>
    </row>
    <row r="26" spans="1:9" ht="14.1" customHeight="1">
      <c r="A26" s="251" t="s">
        <v>330</v>
      </c>
      <c r="B26" s="251" t="s">
        <v>334</v>
      </c>
      <c r="C26" s="250">
        <f t="shared" si="0"/>
        <v>4701.7299999999996</v>
      </c>
      <c r="D26" s="251"/>
      <c r="E26" s="251"/>
      <c r="F26" s="251"/>
      <c r="G26" s="251">
        <v>4701.7299999999996</v>
      </c>
      <c r="H26" s="251"/>
      <c r="I26" s="251"/>
    </row>
    <row r="27" spans="1:9" ht="13.5" customHeight="1">
      <c r="A27" s="251" t="s">
        <v>335</v>
      </c>
      <c r="B27" s="251" t="s">
        <v>336</v>
      </c>
      <c r="C27" s="250">
        <f t="shared" si="0"/>
        <v>121.96</v>
      </c>
      <c r="D27" s="251">
        <v>121.96</v>
      </c>
      <c r="E27" s="251"/>
      <c r="F27" s="251"/>
      <c r="G27" s="251"/>
      <c r="H27" s="251"/>
      <c r="I27" s="251"/>
    </row>
    <row r="28" spans="1:9" ht="13.5" hidden="1" customHeight="1">
      <c r="A28" s="251" t="s">
        <v>337</v>
      </c>
      <c r="B28" s="251" t="s">
        <v>338</v>
      </c>
      <c r="C28" s="250">
        <f t="shared" si="0"/>
        <v>0</v>
      </c>
      <c r="D28" s="251"/>
      <c r="E28" s="251"/>
      <c r="F28" s="251"/>
      <c r="G28" s="251"/>
      <c r="H28" s="251"/>
      <c r="I28" s="251"/>
    </row>
    <row r="29" spans="1:9" ht="13.5" hidden="1" customHeight="1">
      <c r="A29" s="251" t="s">
        <v>339</v>
      </c>
      <c r="B29" s="251" t="s">
        <v>340</v>
      </c>
      <c r="C29" s="250">
        <f t="shared" si="0"/>
        <v>0</v>
      </c>
      <c r="D29" s="251"/>
      <c r="E29" s="251"/>
      <c r="F29" s="251"/>
      <c r="G29" s="251"/>
      <c r="H29" s="251"/>
      <c r="I29" s="251"/>
    </row>
    <row r="30" spans="1:9" ht="13.5" hidden="1" customHeight="1">
      <c r="A30" s="251" t="s">
        <v>341</v>
      </c>
      <c r="B30" s="251" t="s">
        <v>342</v>
      </c>
      <c r="C30" s="250">
        <f t="shared" si="0"/>
        <v>0</v>
      </c>
      <c r="D30" s="251"/>
      <c r="E30" s="251"/>
      <c r="F30" s="251"/>
      <c r="G30" s="251"/>
      <c r="H30" s="251"/>
      <c r="I30" s="251"/>
    </row>
    <row r="31" spans="1:9" ht="12.75" hidden="1" customHeight="1">
      <c r="A31" s="251" t="s">
        <v>343</v>
      </c>
      <c r="B31" s="251" t="s">
        <v>344</v>
      </c>
      <c r="C31" s="250">
        <f t="shared" si="0"/>
        <v>0</v>
      </c>
      <c r="D31" s="251"/>
      <c r="E31" s="251"/>
      <c r="F31" s="251"/>
      <c r="G31" s="251"/>
      <c r="H31" s="251"/>
      <c r="I31" s="251"/>
    </row>
    <row r="32" spans="1:9" ht="1.5" hidden="1" customHeight="1">
      <c r="A32" s="251" t="s">
        <v>341</v>
      </c>
      <c r="B32" s="251" t="s">
        <v>345</v>
      </c>
      <c r="C32" s="250">
        <f t="shared" si="0"/>
        <v>0</v>
      </c>
      <c r="D32" s="251"/>
      <c r="E32" s="251"/>
      <c r="F32" s="251"/>
      <c r="G32" s="251"/>
      <c r="H32" s="251"/>
      <c r="I32" s="251"/>
    </row>
    <row r="33" spans="1:9" ht="13.5" hidden="1" customHeight="1">
      <c r="A33" s="251" t="s">
        <v>346</v>
      </c>
      <c r="B33" s="251" t="s">
        <v>347</v>
      </c>
      <c r="C33" s="250">
        <f t="shared" si="0"/>
        <v>0</v>
      </c>
      <c r="D33" s="251"/>
      <c r="E33" s="251"/>
      <c r="F33" s="251"/>
      <c r="G33" s="251"/>
      <c r="H33" s="251"/>
      <c r="I33" s="251"/>
    </row>
    <row r="34" spans="1:9" ht="13.5" hidden="1" customHeight="1">
      <c r="A34" s="251" t="s">
        <v>348</v>
      </c>
      <c r="B34" s="251" t="s">
        <v>349</v>
      </c>
      <c r="C34" s="250">
        <f t="shared" si="0"/>
        <v>0</v>
      </c>
      <c r="D34" s="251"/>
      <c r="E34" s="251"/>
      <c r="F34" s="251"/>
      <c r="G34" s="251"/>
      <c r="H34" s="251"/>
      <c r="I34" s="251"/>
    </row>
    <row r="35" spans="1:9" ht="13.5" hidden="1" customHeight="1">
      <c r="A35" s="251" t="s">
        <v>350</v>
      </c>
      <c r="B35" s="251" t="s">
        <v>351</v>
      </c>
      <c r="C35" s="250">
        <f t="shared" si="0"/>
        <v>0</v>
      </c>
      <c r="D35" s="251"/>
      <c r="E35" s="251"/>
      <c r="F35" s="251"/>
      <c r="G35" s="251"/>
      <c r="H35" s="251"/>
      <c r="I35" s="251"/>
    </row>
    <row r="36" spans="1:9" ht="13.5" customHeight="1">
      <c r="A36" s="251" t="s">
        <v>352</v>
      </c>
      <c r="B36" s="251" t="s">
        <v>353</v>
      </c>
      <c r="C36" s="250">
        <f t="shared" si="0"/>
        <v>59.36</v>
      </c>
      <c r="D36" s="251">
        <v>59.36</v>
      </c>
      <c r="E36" s="251"/>
      <c r="F36" s="251"/>
      <c r="G36" s="251"/>
      <c r="H36" s="251"/>
      <c r="I36" s="251"/>
    </row>
    <row r="37" spans="1:9" ht="0.75" customHeight="1">
      <c r="A37" s="252"/>
      <c r="B37" s="252"/>
      <c r="C37" s="250">
        <f t="shared" si="0"/>
        <v>0</v>
      </c>
      <c r="D37" s="251"/>
      <c r="E37" s="251"/>
      <c r="F37" s="251"/>
      <c r="G37" s="251"/>
      <c r="H37" s="251"/>
      <c r="I37" s="251"/>
    </row>
    <row r="38" spans="1:9" ht="13.5" hidden="1" customHeight="1">
      <c r="A38" s="251" t="s">
        <v>343</v>
      </c>
      <c r="B38" s="251" t="s">
        <v>344</v>
      </c>
      <c r="C38" s="250">
        <f t="shared" si="0"/>
        <v>0</v>
      </c>
      <c r="D38" s="251"/>
      <c r="E38" s="251"/>
      <c r="F38" s="251"/>
      <c r="G38" s="251"/>
      <c r="H38" s="251"/>
      <c r="I38" s="251"/>
    </row>
    <row r="39" spans="1:9" ht="13.5" hidden="1" customHeight="1">
      <c r="A39" s="251" t="s">
        <v>354</v>
      </c>
      <c r="B39" s="251" t="s">
        <v>355</v>
      </c>
      <c r="C39" s="250">
        <f t="shared" si="0"/>
        <v>0</v>
      </c>
      <c r="D39" s="251"/>
      <c r="E39" s="251"/>
      <c r="F39" s="251"/>
      <c r="G39" s="251"/>
      <c r="H39" s="251"/>
      <c r="I39" s="251"/>
    </row>
    <row r="40" spans="1:9" ht="13.5" customHeight="1">
      <c r="A40" s="251" t="s">
        <v>346</v>
      </c>
      <c r="B40" s="253" t="s">
        <v>356</v>
      </c>
      <c r="C40" s="250">
        <f t="shared" si="0"/>
        <v>703.16000000000008</v>
      </c>
      <c r="D40" s="251">
        <v>330</v>
      </c>
      <c r="E40" s="251"/>
      <c r="F40" s="251">
        <v>373.16</v>
      </c>
      <c r="G40" s="251"/>
      <c r="H40" s="251"/>
      <c r="I40" s="251"/>
    </row>
    <row r="41" spans="1:9" ht="13.5" customHeight="1">
      <c r="A41" s="252" t="s">
        <v>357</v>
      </c>
      <c r="B41" s="254" t="s">
        <v>358</v>
      </c>
      <c r="C41" s="250">
        <f t="shared" si="0"/>
        <v>0</v>
      </c>
      <c r="D41" s="251"/>
      <c r="E41" s="251"/>
      <c r="F41" s="251"/>
      <c r="G41" s="251"/>
      <c r="H41" s="251"/>
      <c r="I41" s="251"/>
    </row>
    <row r="42" spans="1:9" ht="13.5" customHeight="1">
      <c r="A42" s="251" t="s">
        <v>348</v>
      </c>
      <c r="B42" s="253" t="s">
        <v>359</v>
      </c>
      <c r="C42" s="250">
        <f t="shared" si="0"/>
        <v>0</v>
      </c>
      <c r="D42" s="251"/>
      <c r="E42" s="251"/>
      <c r="F42" s="251"/>
      <c r="G42" s="251"/>
      <c r="H42" s="251"/>
      <c r="I42" s="251"/>
    </row>
    <row r="43" spans="1:9" ht="13.5" customHeight="1">
      <c r="A43" s="255" t="s">
        <v>348</v>
      </c>
      <c r="B43" s="256" t="s">
        <v>360</v>
      </c>
      <c r="C43" s="250">
        <f t="shared" si="0"/>
        <v>386.2</v>
      </c>
      <c r="D43" s="251">
        <v>386.2</v>
      </c>
      <c r="E43" s="251"/>
      <c r="F43" s="251"/>
      <c r="G43" s="251"/>
      <c r="H43" s="251"/>
      <c r="I43" s="251"/>
    </row>
    <row r="44" spans="1:9" ht="14.1" customHeight="1">
      <c r="A44" s="251" t="s">
        <v>361</v>
      </c>
      <c r="B44" s="257" t="s">
        <v>362</v>
      </c>
      <c r="C44" s="250">
        <f>SUM(C45:C49)</f>
        <v>789.74</v>
      </c>
      <c r="D44" s="250">
        <f t="shared" ref="D44:I44" si="1">SUM(D45:D49)</f>
        <v>789.74</v>
      </c>
      <c r="E44" s="250">
        <f t="shared" si="1"/>
        <v>0</v>
      </c>
      <c r="F44" s="250">
        <f t="shared" si="1"/>
        <v>0</v>
      </c>
      <c r="G44" s="250">
        <f t="shared" si="1"/>
        <v>0</v>
      </c>
      <c r="H44" s="250">
        <f t="shared" si="1"/>
        <v>0</v>
      </c>
      <c r="I44" s="250">
        <f t="shared" si="1"/>
        <v>0</v>
      </c>
    </row>
    <row r="45" spans="1:9" ht="14.1" customHeight="1">
      <c r="A45" s="248"/>
      <c r="B45" s="251" t="s">
        <v>363</v>
      </c>
      <c r="C45" s="250"/>
      <c r="D45" s="251"/>
      <c r="E45" s="251"/>
      <c r="F45" s="251"/>
      <c r="G45" s="251"/>
      <c r="H45" s="251"/>
      <c r="I45" s="251"/>
    </row>
    <row r="46" spans="1:9" ht="14.1" customHeight="1">
      <c r="A46" s="251"/>
      <c r="B46" s="251" t="s">
        <v>364</v>
      </c>
      <c r="C46" s="250">
        <f t="shared" ref="C46:C56" si="2">(D46+E46+F46+G46+I46)</f>
        <v>196.23</v>
      </c>
      <c r="D46" s="251">
        <v>196.23</v>
      </c>
      <c r="E46" s="251"/>
      <c r="F46" s="251"/>
      <c r="G46" s="251"/>
      <c r="H46" s="251"/>
      <c r="I46" s="251"/>
    </row>
    <row r="47" spans="1:9" ht="14.1" customHeight="1">
      <c r="A47" s="251"/>
      <c r="B47" s="251" t="s">
        <v>365</v>
      </c>
      <c r="C47" s="250">
        <f t="shared" si="2"/>
        <v>411.27</v>
      </c>
      <c r="D47" s="251">
        <v>411.27</v>
      </c>
      <c r="E47" s="251"/>
      <c r="F47" s="251"/>
      <c r="G47" s="251"/>
      <c r="H47" s="251"/>
      <c r="I47" s="251"/>
    </row>
    <row r="48" spans="1:9" ht="14.1" customHeight="1">
      <c r="A48" s="251"/>
      <c r="B48" s="251" t="s">
        <v>366</v>
      </c>
      <c r="C48" s="250">
        <f t="shared" si="2"/>
        <v>0</v>
      </c>
      <c r="D48" s="251"/>
      <c r="E48" s="251"/>
      <c r="F48" s="251"/>
      <c r="G48" s="251"/>
      <c r="H48" s="251"/>
      <c r="I48" s="251"/>
    </row>
    <row r="49" spans="1:9" ht="14.1" customHeight="1">
      <c r="A49" s="251"/>
      <c r="B49" s="251" t="s">
        <v>367</v>
      </c>
      <c r="C49" s="250">
        <f t="shared" si="2"/>
        <v>182.24</v>
      </c>
      <c r="D49" s="251">
        <v>182.24</v>
      </c>
      <c r="E49" s="251"/>
      <c r="F49" s="251"/>
      <c r="G49" s="251"/>
      <c r="H49" s="251"/>
      <c r="I49" s="251"/>
    </row>
    <row r="50" spans="1:9" ht="18.75" customHeight="1">
      <c r="A50" s="248" t="s">
        <v>368</v>
      </c>
      <c r="B50" s="258" t="s">
        <v>369</v>
      </c>
      <c r="C50" s="250">
        <f>SUM(C57:C63)</f>
        <v>1195.8</v>
      </c>
      <c r="D50" s="250">
        <f t="shared" ref="D50:I50" si="3">D58+D59+D60+D61+D62+D63</f>
        <v>5.8</v>
      </c>
      <c r="E50" s="250">
        <f t="shared" si="3"/>
        <v>0</v>
      </c>
      <c r="F50" s="250">
        <f t="shared" si="3"/>
        <v>0</v>
      </c>
      <c r="G50" s="250">
        <f t="shared" si="3"/>
        <v>1190</v>
      </c>
      <c r="H50" s="250">
        <f t="shared" si="3"/>
        <v>0</v>
      </c>
      <c r="I50" s="250">
        <f t="shared" si="3"/>
        <v>0</v>
      </c>
    </row>
    <row r="51" spans="1:9" ht="0.75" customHeight="1">
      <c r="A51" s="251"/>
      <c r="B51" s="251" t="s">
        <v>363</v>
      </c>
      <c r="C51" s="250">
        <f t="shared" si="2"/>
        <v>0</v>
      </c>
      <c r="D51" s="251"/>
      <c r="E51" s="251"/>
      <c r="F51" s="251"/>
      <c r="G51" s="251"/>
      <c r="H51" s="251"/>
      <c r="I51" s="251"/>
    </row>
    <row r="52" spans="1:9" ht="13.5" hidden="1" customHeight="1">
      <c r="A52" s="251"/>
      <c r="B52" s="251" t="s">
        <v>370</v>
      </c>
      <c r="C52" s="250">
        <f t="shared" si="2"/>
        <v>0</v>
      </c>
      <c r="D52" s="248"/>
      <c r="E52" s="248"/>
      <c r="F52" s="248"/>
      <c r="G52" s="248"/>
      <c r="H52" s="248"/>
      <c r="I52" s="248"/>
    </row>
    <row r="53" spans="1:9" ht="13.5" hidden="1" customHeight="1">
      <c r="A53" s="251"/>
      <c r="B53" s="251" t="s">
        <v>371</v>
      </c>
      <c r="C53" s="250">
        <f t="shared" si="2"/>
        <v>0</v>
      </c>
      <c r="D53" s="248"/>
      <c r="E53" s="248"/>
      <c r="F53" s="248"/>
      <c r="G53" s="248"/>
      <c r="H53" s="248"/>
      <c r="I53" s="248"/>
    </row>
    <row r="54" spans="1:9" ht="13.5" hidden="1" customHeight="1">
      <c r="A54" s="251"/>
      <c r="B54" s="251" t="s">
        <v>372</v>
      </c>
      <c r="C54" s="250">
        <f t="shared" si="2"/>
        <v>0</v>
      </c>
      <c r="D54" s="248"/>
      <c r="E54" s="248"/>
      <c r="F54" s="248"/>
      <c r="G54" s="248"/>
      <c r="H54" s="248"/>
      <c r="I54" s="248"/>
    </row>
    <row r="55" spans="1:9" ht="13.5" hidden="1" customHeight="1">
      <c r="A55" s="251"/>
      <c r="B55" s="251" t="s">
        <v>373</v>
      </c>
      <c r="C55" s="250">
        <f t="shared" si="2"/>
        <v>0</v>
      </c>
      <c r="D55" s="248"/>
      <c r="E55" s="248"/>
      <c r="F55" s="248"/>
      <c r="G55" s="248"/>
      <c r="H55" s="248"/>
      <c r="I55" s="248"/>
    </row>
    <row r="56" spans="1:9" ht="13.5" hidden="1" customHeight="1">
      <c r="A56" s="251"/>
      <c r="B56" s="251" t="s">
        <v>374</v>
      </c>
      <c r="C56" s="250">
        <f t="shared" si="2"/>
        <v>0</v>
      </c>
      <c r="D56" s="248"/>
      <c r="E56" s="248"/>
      <c r="F56" s="248"/>
      <c r="G56" s="248"/>
      <c r="H56" s="248"/>
      <c r="I56" s="248"/>
    </row>
    <row r="57" spans="1:9" ht="13.5" customHeight="1">
      <c r="A57" s="251"/>
      <c r="B57" s="251" t="s">
        <v>363</v>
      </c>
      <c r="C57" s="250"/>
      <c r="D57" s="248"/>
      <c r="E57" s="248"/>
      <c r="F57" s="248"/>
      <c r="G57" s="248"/>
      <c r="H57" s="248"/>
      <c r="I57" s="248"/>
    </row>
    <row r="58" spans="1:9" ht="13.5" customHeight="1">
      <c r="A58" s="251"/>
      <c r="B58" s="251" t="s">
        <v>375</v>
      </c>
      <c r="C58" s="250">
        <f t="shared" ref="C58:C67" si="4">(D58+E58+F58+G58+I58)</f>
        <v>0</v>
      </c>
      <c r="D58" s="248"/>
      <c r="E58" s="248"/>
      <c r="F58" s="248"/>
      <c r="G58" s="248"/>
      <c r="H58" s="248"/>
      <c r="I58" s="248"/>
    </row>
    <row r="59" spans="1:9" ht="13.5" customHeight="1">
      <c r="A59" s="251"/>
      <c r="B59" s="252" t="s">
        <v>376</v>
      </c>
      <c r="C59" s="250">
        <f t="shared" si="4"/>
        <v>5.8</v>
      </c>
      <c r="D59" s="248">
        <v>5.8</v>
      </c>
      <c r="E59" s="248"/>
      <c r="F59" s="248"/>
      <c r="G59" s="248"/>
      <c r="H59" s="248"/>
      <c r="I59" s="248"/>
    </row>
    <row r="60" spans="1:9" ht="13.5" customHeight="1">
      <c r="A60" s="251"/>
      <c r="B60" s="252" t="s">
        <v>377</v>
      </c>
      <c r="C60" s="250">
        <f t="shared" si="4"/>
        <v>0</v>
      </c>
      <c r="D60" s="248"/>
      <c r="E60" s="248"/>
      <c r="F60" s="248"/>
      <c r="G60" s="248"/>
      <c r="H60" s="248"/>
      <c r="I60" s="248"/>
    </row>
    <row r="61" spans="1:9" ht="13.5" customHeight="1">
      <c r="A61" s="251"/>
      <c r="B61" s="252" t="s">
        <v>378</v>
      </c>
      <c r="C61" s="250">
        <f t="shared" si="4"/>
        <v>0</v>
      </c>
      <c r="D61" s="248"/>
      <c r="E61" s="248"/>
      <c r="F61" s="248"/>
      <c r="G61" s="248"/>
      <c r="H61" s="248"/>
      <c r="I61" s="248"/>
    </row>
    <row r="62" spans="1:9" ht="13.5" customHeight="1">
      <c r="A62" s="251"/>
      <c r="B62" s="252" t="s">
        <v>379</v>
      </c>
      <c r="C62" s="250">
        <f t="shared" si="4"/>
        <v>0</v>
      </c>
      <c r="D62" s="248"/>
      <c r="E62" s="248"/>
      <c r="F62" s="248"/>
      <c r="G62" s="248"/>
      <c r="H62" s="248"/>
      <c r="I62" s="248"/>
    </row>
    <row r="63" spans="1:9" ht="12.75" customHeight="1">
      <c r="A63" s="251"/>
      <c r="B63" s="252" t="s">
        <v>380</v>
      </c>
      <c r="C63" s="250">
        <f t="shared" si="4"/>
        <v>1190</v>
      </c>
      <c r="D63" s="248"/>
      <c r="E63" s="248"/>
      <c r="F63" s="248"/>
      <c r="G63" s="248">
        <v>1190</v>
      </c>
      <c r="H63" s="248"/>
      <c r="I63" s="248"/>
    </row>
    <row r="64" spans="1:9" ht="13.5" hidden="1" customHeight="1">
      <c r="A64" s="251"/>
      <c r="B64" s="251"/>
      <c r="C64" s="250">
        <f t="shared" si="4"/>
        <v>0</v>
      </c>
      <c r="D64" s="248"/>
      <c r="E64" s="248"/>
      <c r="F64" s="248"/>
      <c r="G64" s="248"/>
      <c r="H64" s="248"/>
      <c r="I64" s="248"/>
    </row>
    <row r="65" spans="1:11" ht="0.75" customHeight="1">
      <c r="A65" s="251"/>
      <c r="B65" s="251" t="s">
        <v>381</v>
      </c>
      <c r="C65" s="250">
        <f t="shared" si="4"/>
        <v>0</v>
      </c>
      <c r="D65" s="248"/>
      <c r="E65" s="248"/>
      <c r="F65" s="248"/>
      <c r="G65" s="248"/>
      <c r="H65" s="248"/>
      <c r="I65" s="248"/>
    </row>
    <row r="66" spans="1:11" ht="0.75" customHeight="1">
      <c r="A66" s="251"/>
      <c r="B66" s="251"/>
      <c r="C66" s="250">
        <f t="shared" si="4"/>
        <v>0</v>
      </c>
      <c r="D66" s="248"/>
      <c r="E66" s="248"/>
      <c r="F66" s="248"/>
      <c r="G66" s="248"/>
      <c r="H66" s="248"/>
      <c r="I66" s="248"/>
    </row>
    <row r="67" spans="1:11" ht="13.5" hidden="1" customHeight="1">
      <c r="A67" s="251"/>
      <c r="B67" s="251"/>
      <c r="C67" s="250">
        <f t="shared" si="4"/>
        <v>0</v>
      </c>
      <c r="D67" s="248"/>
      <c r="E67" s="248"/>
      <c r="F67" s="248"/>
      <c r="G67" s="248"/>
      <c r="H67" s="248"/>
      <c r="I67" s="248"/>
    </row>
    <row r="68" spans="1:11" ht="13.5" hidden="1" customHeight="1">
      <c r="A68" s="251"/>
      <c r="B68" s="251" t="s">
        <v>382</v>
      </c>
      <c r="C68" s="250"/>
      <c r="D68" s="248"/>
      <c r="E68" s="248"/>
      <c r="F68" s="248"/>
      <c r="G68" s="248"/>
      <c r="H68" s="248"/>
      <c r="I68" s="248"/>
    </row>
    <row r="69" spans="1:11" ht="13.5" hidden="1" customHeight="1">
      <c r="A69" s="251"/>
      <c r="B69" s="251" t="s">
        <v>383</v>
      </c>
      <c r="C69" s="250"/>
      <c r="D69" s="248">
        <v>2.19</v>
      </c>
      <c r="E69" s="248"/>
      <c r="F69" s="248"/>
      <c r="G69" s="248"/>
      <c r="H69" s="248"/>
      <c r="I69" s="248"/>
    </row>
    <row r="70" spans="1:11" ht="13.5" hidden="1" customHeight="1">
      <c r="A70" s="251"/>
      <c r="B70" s="251" t="s">
        <v>384</v>
      </c>
      <c r="C70" s="250"/>
      <c r="D70" s="248"/>
      <c r="E70" s="248"/>
      <c r="F70" s="248"/>
      <c r="G70" s="248"/>
      <c r="H70" s="248"/>
      <c r="I70" s="248"/>
    </row>
    <row r="71" spans="1:11" ht="0.75" customHeight="1">
      <c r="A71" s="251"/>
      <c r="B71" s="251"/>
      <c r="C71" s="250"/>
      <c r="D71" s="248"/>
      <c r="E71" s="248"/>
      <c r="F71" s="248"/>
      <c r="G71" s="248"/>
      <c r="H71" s="248"/>
      <c r="I71" s="248"/>
    </row>
    <row r="72" spans="1:11" ht="0.75" customHeight="1">
      <c r="A72" s="251"/>
      <c r="B72" s="251"/>
      <c r="C72" s="250"/>
      <c r="D72" s="248"/>
      <c r="E72" s="248"/>
      <c r="F72" s="248"/>
      <c r="G72" s="248"/>
      <c r="H72" s="248"/>
      <c r="I72" s="248"/>
    </row>
    <row r="73" spans="1:11" ht="17.25" customHeight="1">
      <c r="A73" s="259" t="s">
        <v>385</v>
      </c>
      <c r="B73" s="251"/>
      <c r="C73" s="250">
        <f t="shared" ref="C73:I73" si="5">C23+C24+C26+C27+C36+C37+C38+C39+C40+C41+C42+C43+C44+C50</f>
        <v>7957.9499999999989</v>
      </c>
      <c r="D73" s="250">
        <f t="shared" si="5"/>
        <v>1693.06</v>
      </c>
      <c r="E73" s="250">
        <f t="shared" si="5"/>
        <v>0</v>
      </c>
      <c r="F73" s="250">
        <f t="shared" si="5"/>
        <v>373.16</v>
      </c>
      <c r="G73" s="250">
        <f t="shared" si="5"/>
        <v>5891.73</v>
      </c>
      <c r="H73" s="250">
        <f t="shared" si="5"/>
        <v>0</v>
      </c>
      <c r="I73" s="250">
        <f t="shared" si="5"/>
        <v>0</v>
      </c>
    </row>
    <row r="74" spans="1:11" ht="0.75" customHeight="1"/>
    <row r="75" spans="1:11" hidden="1"/>
    <row r="76" spans="1:11">
      <c r="C76" s="513" t="s">
        <v>386</v>
      </c>
      <c r="D76" s="513"/>
      <c r="E76" s="513"/>
      <c r="F76" s="172"/>
      <c r="G76" s="260" t="s">
        <v>387</v>
      </c>
      <c r="H76" s="260"/>
      <c r="I76" s="260"/>
    </row>
    <row r="77" spans="1:11" ht="12.75" customHeight="1">
      <c r="A77" s="514" t="s">
        <v>31</v>
      </c>
      <c r="B77" s="514" t="s">
        <v>388</v>
      </c>
      <c r="C77" s="517" t="s">
        <v>321</v>
      </c>
      <c r="D77" s="520" t="s">
        <v>322</v>
      </c>
      <c r="E77" s="521"/>
      <c r="F77" s="521"/>
      <c r="G77" s="522"/>
      <c r="H77" s="261"/>
      <c r="I77" s="262"/>
      <c r="K77" s="263"/>
    </row>
    <row r="78" spans="1:11" ht="12.75" customHeight="1">
      <c r="A78" s="515"/>
      <c r="B78" s="515"/>
      <c r="C78" s="518"/>
      <c r="D78" s="500" t="s">
        <v>389</v>
      </c>
      <c r="E78" s="500" t="s">
        <v>324</v>
      </c>
      <c r="F78" s="500" t="s">
        <v>390</v>
      </c>
      <c r="G78" s="500" t="s">
        <v>391</v>
      </c>
      <c r="H78" s="264"/>
      <c r="I78" s="265"/>
      <c r="K78" s="263"/>
    </row>
    <row r="79" spans="1:11">
      <c r="A79" s="515"/>
      <c r="B79" s="515"/>
      <c r="C79" s="518"/>
      <c r="D79" s="501"/>
      <c r="E79" s="501"/>
      <c r="F79" s="501"/>
      <c r="G79" s="503"/>
      <c r="H79" s="265"/>
      <c r="I79" s="265"/>
      <c r="K79" s="263"/>
    </row>
    <row r="80" spans="1:11" ht="32.25" customHeight="1">
      <c r="A80" s="516"/>
      <c r="B80" s="516"/>
      <c r="C80" s="519"/>
      <c r="D80" s="502"/>
      <c r="E80" s="502"/>
      <c r="F80" s="502"/>
      <c r="G80" s="504"/>
      <c r="H80" s="265"/>
      <c r="I80" s="265"/>
      <c r="K80" s="263"/>
    </row>
    <row r="81" spans="1:11" ht="15" hidden="1" customHeight="1">
      <c r="A81" s="251" t="s">
        <v>330</v>
      </c>
      <c r="B81" s="266"/>
      <c r="C81" s="267">
        <f>D81+E81+F81+G81</f>
        <v>0</v>
      </c>
      <c r="D81" s="268"/>
      <c r="E81" s="269"/>
      <c r="F81" s="269"/>
      <c r="G81" s="248"/>
      <c r="H81" s="270"/>
      <c r="I81" s="265"/>
      <c r="K81" s="263"/>
    </row>
    <row r="82" spans="1:11" ht="14.25" hidden="1" customHeight="1">
      <c r="A82" s="266" t="s">
        <v>335</v>
      </c>
      <c r="B82" s="266"/>
      <c r="C82" s="267">
        <f t="shared" ref="C82:C94" si="6">SUM(D82:G82)</f>
        <v>0</v>
      </c>
      <c r="D82" s="268"/>
      <c r="E82" s="269"/>
      <c r="F82" s="269"/>
      <c r="G82" s="248"/>
      <c r="H82" s="270"/>
      <c r="I82" s="265"/>
      <c r="K82" s="263"/>
    </row>
    <row r="83" spans="1:11" ht="13.5" hidden="1" customHeight="1">
      <c r="A83" s="266" t="s">
        <v>392</v>
      </c>
      <c r="B83" s="266"/>
      <c r="C83" s="267">
        <f t="shared" si="6"/>
        <v>0</v>
      </c>
      <c r="D83" s="268"/>
      <c r="E83" s="269"/>
      <c r="F83" s="269"/>
      <c r="G83" s="271"/>
      <c r="H83" s="265"/>
      <c r="I83" s="265"/>
      <c r="K83" s="263"/>
    </row>
    <row r="84" spans="1:11" ht="13.5" hidden="1" customHeight="1">
      <c r="A84" s="248" t="s">
        <v>392</v>
      </c>
      <c r="B84" s="248"/>
      <c r="C84" s="267">
        <f t="shared" si="6"/>
        <v>0</v>
      </c>
      <c r="D84" s="272"/>
      <c r="E84" s="248"/>
      <c r="F84" s="248"/>
      <c r="G84" s="248"/>
      <c r="H84" s="270"/>
      <c r="I84" s="270"/>
    </row>
    <row r="85" spans="1:11" ht="13.5" hidden="1" customHeight="1">
      <c r="A85" s="248" t="s">
        <v>361</v>
      </c>
      <c r="B85" s="248"/>
      <c r="C85" s="267">
        <f t="shared" si="6"/>
        <v>0</v>
      </c>
      <c r="D85" s="248"/>
      <c r="E85" s="248"/>
      <c r="F85" s="248"/>
      <c r="G85" s="248"/>
      <c r="H85" s="270"/>
      <c r="I85" s="270"/>
    </row>
    <row r="86" spans="1:11" ht="13.5" hidden="1" customHeight="1">
      <c r="A86" s="248" t="s">
        <v>393</v>
      </c>
      <c r="B86" s="248"/>
      <c r="C86" s="267">
        <f t="shared" si="6"/>
        <v>0</v>
      </c>
      <c r="D86" s="248"/>
      <c r="E86" s="248"/>
      <c r="F86" s="248"/>
      <c r="G86" s="248"/>
      <c r="H86" s="270"/>
      <c r="I86" s="270"/>
    </row>
    <row r="87" spans="1:11" ht="13.5" hidden="1" customHeight="1">
      <c r="A87" s="248" t="s">
        <v>330</v>
      </c>
      <c r="B87" s="248" t="s">
        <v>334</v>
      </c>
      <c r="C87" s="267">
        <f>SUM(D87:I87)</f>
        <v>0</v>
      </c>
      <c r="D87" s="248"/>
      <c r="E87" s="248"/>
      <c r="F87" s="248"/>
      <c r="G87" s="248"/>
      <c r="H87" s="270"/>
      <c r="I87" s="270"/>
    </row>
    <row r="88" spans="1:11" ht="13.5" hidden="1" customHeight="1">
      <c r="A88" s="249" t="s">
        <v>335</v>
      </c>
      <c r="B88" s="249" t="s">
        <v>336</v>
      </c>
      <c r="C88" s="267">
        <f t="shared" si="6"/>
        <v>0</v>
      </c>
      <c r="D88" s="248"/>
      <c r="E88" s="248"/>
      <c r="F88" s="248"/>
      <c r="G88" s="248"/>
      <c r="H88" s="270"/>
      <c r="I88" s="270"/>
    </row>
    <row r="89" spans="1:11" ht="13.5" hidden="1" customHeight="1">
      <c r="A89" s="249" t="s">
        <v>393</v>
      </c>
      <c r="B89" s="249" t="s">
        <v>394</v>
      </c>
      <c r="C89" s="267">
        <f t="shared" si="6"/>
        <v>0</v>
      </c>
      <c r="D89" s="248"/>
      <c r="E89" s="248"/>
      <c r="F89" s="248"/>
      <c r="G89" s="248"/>
      <c r="H89" s="270"/>
      <c r="I89" s="270"/>
    </row>
    <row r="90" spans="1:11" ht="13.5" customHeight="1">
      <c r="A90" s="249"/>
      <c r="B90" s="249"/>
      <c r="C90" s="267">
        <f>SUM(D89:H90)</f>
        <v>0</v>
      </c>
      <c r="D90" s="248"/>
      <c r="E90" s="248"/>
      <c r="F90" s="248"/>
      <c r="G90" s="248"/>
      <c r="H90" s="270"/>
      <c r="I90" s="270"/>
    </row>
    <row r="91" spans="1:11" ht="13.5" hidden="1" customHeight="1">
      <c r="A91" s="249" t="s">
        <v>361</v>
      </c>
      <c r="B91" s="249" t="s">
        <v>395</v>
      </c>
      <c r="C91" s="267">
        <f t="shared" si="6"/>
        <v>0</v>
      </c>
      <c r="D91" s="248"/>
      <c r="E91" s="248"/>
      <c r="F91" s="248"/>
      <c r="G91" s="248"/>
      <c r="H91" s="270"/>
      <c r="I91" s="270"/>
    </row>
    <row r="92" spans="1:11" ht="13.5" hidden="1" customHeight="1">
      <c r="A92" s="249" t="s">
        <v>335</v>
      </c>
      <c r="B92" s="249" t="s">
        <v>336</v>
      </c>
      <c r="C92" s="267">
        <f t="shared" si="6"/>
        <v>0</v>
      </c>
      <c r="D92" s="248"/>
      <c r="E92" s="248"/>
      <c r="F92" s="248"/>
      <c r="G92" s="248"/>
      <c r="H92" s="270"/>
      <c r="I92" s="270"/>
    </row>
    <row r="93" spans="1:11" ht="13.5" hidden="1" customHeight="1">
      <c r="A93" s="252" t="s">
        <v>368</v>
      </c>
      <c r="B93" s="249" t="s">
        <v>394</v>
      </c>
      <c r="C93" s="267">
        <f t="shared" si="6"/>
        <v>0</v>
      </c>
      <c r="D93" s="248"/>
      <c r="E93" s="248"/>
      <c r="F93" s="248"/>
      <c r="G93" s="248"/>
      <c r="H93" s="270"/>
      <c r="I93" s="270"/>
    </row>
    <row r="94" spans="1:11" ht="17.25" customHeight="1">
      <c r="A94" s="259" t="s">
        <v>385</v>
      </c>
      <c r="B94" s="251"/>
      <c r="C94" s="267">
        <f t="shared" si="6"/>
        <v>0</v>
      </c>
      <c r="D94" s="250">
        <f>D87+D88+D89+D90+D91+D92+D93</f>
        <v>0</v>
      </c>
      <c r="E94" s="250">
        <f>E87+E88+E89+E90+E91+E93</f>
        <v>0</v>
      </c>
      <c r="F94" s="250">
        <f>F87+F88+F89+F90+F91+F93</f>
        <v>0</v>
      </c>
      <c r="G94" s="250">
        <f>G87+G88+G89+G90+G91+G93</f>
        <v>0</v>
      </c>
      <c r="H94" s="250">
        <f>H87+H88+H89+H90+H91+H93</f>
        <v>0</v>
      </c>
      <c r="I94" s="270"/>
    </row>
    <row r="95" spans="1:11" ht="0.75" customHeight="1"/>
    <row r="96" spans="1:11" ht="21.75" customHeight="1">
      <c r="A96" s="237" t="s">
        <v>396</v>
      </c>
      <c r="C96" s="273"/>
      <c r="D96" s="273"/>
      <c r="F96" s="505" t="s">
        <v>282</v>
      </c>
      <c r="G96" s="506"/>
      <c r="H96" s="506"/>
      <c r="I96" s="506"/>
    </row>
    <row r="97" spans="1:9">
      <c r="C97" s="497" t="s">
        <v>397</v>
      </c>
      <c r="D97" s="497"/>
      <c r="E97" s="498" t="s">
        <v>398</v>
      </c>
      <c r="F97" s="498"/>
      <c r="G97" s="498"/>
      <c r="H97" s="498"/>
      <c r="I97" s="498"/>
    </row>
    <row r="98" spans="1:9">
      <c r="A98" s="507" t="s">
        <v>283</v>
      </c>
      <c r="B98" s="507"/>
      <c r="C98" s="273"/>
      <c r="D98" s="273"/>
      <c r="F98" s="506" t="s">
        <v>236</v>
      </c>
      <c r="G98" s="506"/>
      <c r="H98" s="506"/>
      <c r="I98" s="506"/>
    </row>
    <row r="99" spans="1:9">
      <c r="C99" s="497" t="s">
        <v>397</v>
      </c>
      <c r="D99" s="497"/>
      <c r="E99" s="498" t="s">
        <v>398</v>
      </c>
      <c r="F99" s="498"/>
      <c r="G99" s="498"/>
      <c r="H99" s="498"/>
      <c r="I99" s="498"/>
    </row>
    <row r="100" spans="1:9">
      <c r="C100" s="240"/>
      <c r="D100" s="240"/>
      <c r="E100" s="240"/>
      <c r="F100" s="240" t="s">
        <v>399</v>
      </c>
      <c r="G100" s="499"/>
      <c r="H100" s="499"/>
      <c r="I100" s="499"/>
    </row>
  </sheetData>
  <mergeCells count="36">
    <mergeCell ref="A9:D9"/>
    <mergeCell ref="F2:I2"/>
    <mergeCell ref="F3:I3"/>
    <mergeCell ref="F4:I4"/>
    <mergeCell ref="F5:I5"/>
    <mergeCell ref="F6:I6"/>
    <mergeCell ref="F11:I11"/>
    <mergeCell ref="A13:I13"/>
    <mergeCell ref="F15:I15"/>
    <mergeCell ref="C18:E18"/>
    <mergeCell ref="A19:A22"/>
    <mergeCell ref="B19:B22"/>
    <mergeCell ref="C19:C22"/>
    <mergeCell ref="D19:I19"/>
    <mergeCell ref="D20:D22"/>
    <mergeCell ref="E20:E22"/>
    <mergeCell ref="A98:B98"/>
    <mergeCell ref="F98:I98"/>
    <mergeCell ref="F20:F22"/>
    <mergeCell ref="G20:G22"/>
    <mergeCell ref="I20:I22"/>
    <mergeCell ref="C76:E76"/>
    <mergeCell ref="A77:A80"/>
    <mergeCell ref="B77:B80"/>
    <mergeCell ref="C77:C80"/>
    <mergeCell ref="D77:G77"/>
    <mergeCell ref="D78:D80"/>
    <mergeCell ref="E78:E80"/>
    <mergeCell ref="C99:D99"/>
    <mergeCell ref="E99:I99"/>
    <mergeCell ref="G100:I100"/>
    <mergeCell ref="F78:F80"/>
    <mergeCell ref="G78:G80"/>
    <mergeCell ref="F96:I96"/>
    <mergeCell ref="C97:D97"/>
    <mergeCell ref="E97:I9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F3B2-EAD8-4135-A464-569D17B23B65}">
  <dimension ref="A1:R37"/>
  <sheetViews>
    <sheetView workbookViewId="0">
      <selection activeCell="D13" sqref="D13:E13"/>
    </sheetView>
  </sheetViews>
  <sheetFormatPr defaultRowHeight="15"/>
  <cols>
    <col min="1" max="4" width="9.140625" style="171"/>
    <col min="5" max="5" width="11.7109375" style="171" customWidth="1"/>
    <col min="6" max="6" width="4.28515625" style="171" customWidth="1"/>
    <col min="7" max="8" width="9.140625" style="171"/>
    <col min="9" max="9" width="6.5703125" style="171" customWidth="1"/>
    <col min="10" max="10" width="9.140625" style="171"/>
    <col min="11" max="11" width="5.28515625" style="171" customWidth="1"/>
    <col min="12" max="12" width="7.140625" style="171" customWidth="1"/>
    <col min="13" max="13" width="7.5703125" style="171" customWidth="1"/>
    <col min="14" max="14" width="17.85546875" style="171" customWidth="1"/>
    <col min="15" max="16384" width="9.140625" style="171"/>
  </cols>
  <sheetData>
    <row r="1" spans="1:14">
      <c r="M1" s="171" t="s">
        <v>244</v>
      </c>
    </row>
    <row r="2" spans="1:14">
      <c r="M2" s="171" t="s">
        <v>245</v>
      </c>
    </row>
    <row r="3" spans="1:14">
      <c r="M3" s="171" t="s">
        <v>246</v>
      </c>
    </row>
    <row r="4" spans="1:14">
      <c r="B4" s="505" t="s">
        <v>247</v>
      </c>
      <c r="C4" s="537"/>
      <c r="D4" s="537"/>
      <c r="E4" s="537"/>
      <c r="M4" s="171" t="s">
        <v>248</v>
      </c>
    </row>
    <row r="5" spans="1:14">
      <c r="B5" s="498" t="s">
        <v>249</v>
      </c>
      <c r="C5" s="498"/>
      <c r="D5" s="498"/>
      <c r="E5" s="498"/>
      <c r="M5" s="171" t="s">
        <v>250</v>
      </c>
    </row>
    <row r="7" spans="1:14">
      <c r="B7" s="538" t="s">
        <v>251</v>
      </c>
      <c r="C7" s="539"/>
      <c r="D7" s="539"/>
      <c r="E7" s="539"/>
    </row>
    <row r="8" spans="1:14">
      <c r="B8" s="498" t="s">
        <v>252</v>
      </c>
      <c r="C8" s="498"/>
      <c r="D8" s="498"/>
      <c r="E8" s="498"/>
    </row>
    <row r="9" spans="1:14">
      <c r="A9" s="172"/>
      <c r="B9" s="540"/>
      <c r="C9" s="540"/>
      <c r="D9" s="540"/>
      <c r="E9" s="540"/>
      <c r="F9" s="172"/>
      <c r="G9" s="172"/>
      <c r="H9" s="172"/>
      <c r="I9" s="172"/>
      <c r="J9" s="172"/>
      <c r="K9" s="172"/>
      <c r="L9" s="172"/>
      <c r="M9" s="536" t="s">
        <v>253</v>
      </c>
      <c r="N9" s="536"/>
    </row>
    <row r="10" spans="1:14" ht="14.2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1:14">
      <c r="A11" s="540" t="s">
        <v>254</v>
      </c>
      <c r="B11" s="540"/>
      <c r="C11" s="540"/>
      <c r="D11" s="540"/>
      <c r="E11" s="540"/>
      <c r="F11" s="540"/>
      <c r="G11" s="540"/>
      <c r="H11" s="540"/>
      <c r="I11" s="540"/>
      <c r="J11" s="540"/>
      <c r="K11" s="540"/>
      <c r="L11" s="540"/>
      <c r="M11" s="172"/>
      <c r="N11" s="172"/>
    </row>
    <row r="12" spans="1:14">
      <c r="M12" s="541"/>
      <c r="N12" s="541"/>
    </row>
    <row r="13" spans="1:14">
      <c r="D13" s="542" t="s">
        <v>517</v>
      </c>
      <c r="E13" s="543"/>
    </row>
    <row r="14" spans="1:14">
      <c r="D14" s="174"/>
      <c r="E14" s="175"/>
    </row>
    <row r="15" spans="1:14">
      <c r="J15" s="176"/>
      <c r="N15" s="177" t="s">
        <v>255</v>
      </c>
    </row>
    <row r="16" spans="1:14">
      <c r="A16" s="178"/>
      <c r="B16" s="179"/>
      <c r="C16" s="179"/>
      <c r="D16" s="180"/>
      <c r="E16" s="544" t="s">
        <v>256</v>
      </c>
      <c r="F16" s="545"/>
      <c r="G16" s="546"/>
      <c r="H16" s="181" t="s">
        <v>257</v>
      </c>
      <c r="I16" s="180"/>
      <c r="J16" s="544" t="s">
        <v>258</v>
      </c>
      <c r="K16" s="546"/>
      <c r="L16" s="547"/>
      <c r="M16" s="548"/>
      <c r="N16" s="182" t="s">
        <v>259</v>
      </c>
    </row>
    <row r="17" spans="1:18">
      <c r="A17" s="183"/>
      <c r="B17" s="540" t="s">
        <v>260</v>
      </c>
      <c r="C17" s="540"/>
      <c r="D17" s="184"/>
      <c r="E17" s="549" t="s">
        <v>261</v>
      </c>
      <c r="F17" s="550"/>
      <c r="G17" s="551"/>
      <c r="H17" s="552" t="s">
        <v>262</v>
      </c>
      <c r="I17" s="553"/>
      <c r="J17" s="552" t="s">
        <v>263</v>
      </c>
      <c r="K17" s="553"/>
      <c r="L17" s="552" t="s">
        <v>264</v>
      </c>
      <c r="M17" s="554"/>
      <c r="N17" s="185" t="s">
        <v>265</v>
      </c>
      <c r="P17" s="172"/>
    </row>
    <row r="18" spans="1:18">
      <c r="A18" s="183"/>
      <c r="D18" s="184"/>
      <c r="E18" s="567" t="s">
        <v>266</v>
      </c>
      <c r="F18" s="544" t="s">
        <v>267</v>
      </c>
      <c r="G18" s="546"/>
      <c r="H18" s="552" t="s">
        <v>268</v>
      </c>
      <c r="I18" s="553"/>
      <c r="J18" s="186" t="s">
        <v>269</v>
      </c>
      <c r="K18" s="184"/>
      <c r="L18" s="552" t="s">
        <v>263</v>
      </c>
      <c r="M18" s="554"/>
      <c r="N18" s="185" t="s">
        <v>268</v>
      </c>
      <c r="Q18" s="172"/>
      <c r="R18" s="172"/>
    </row>
    <row r="19" spans="1:18">
      <c r="A19" s="187"/>
      <c r="B19" s="188"/>
      <c r="C19" s="188"/>
      <c r="D19" s="189"/>
      <c r="E19" s="568"/>
      <c r="F19" s="549" t="s">
        <v>270</v>
      </c>
      <c r="G19" s="551"/>
      <c r="H19" s="549" t="s">
        <v>271</v>
      </c>
      <c r="I19" s="551"/>
      <c r="J19" s="549" t="s">
        <v>271</v>
      </c>
      <c r="K19" s="551"/>
      <c r="L19" s="555"/>
      <c r="M19" s="556"/>
      <c r="N19" s="185" t="s">
        <v>271</v>
      </c>
    </row>
    <row r="20" spans="1:18">
      <c r="A20" s="557" t="s">
        <v>272</v>
      </c>
      <c r="B20" s="558"/>
      <c r="C20" s="558"/>
      <c r="D20" s="559"/>
      <c r="E20" s="563" t="s">
        <v>273</v>
      </c>
      <c r="F20" s="547" t="s">
        <v>273</v>
      </c>
      <c r="G20" s="565"/>
      <c r="H20" s="547" t="s">
        <v>273</v>
      </c>
      <c r="I20" s="565"/>
      <c r="J20" s="547" t="s">
        <v>273</v>
      </c>
      <c r="K20" s="565"/>
      <c r="L20" s="547" t="s">
        <v>273</v>
      </c>
      <c r="M20" s="565"/>
      <c r="N20" s="563"/>
    </row>
    <row r="21" spans="1:18" ht="11.25" customHeight="1">
      <c r="A21" s="560"/>
      <c r="B21" s="561"/>
      <c r="C21" s="561"/>
      <c r="D21" s="562"/>
      <c r="E21" s="564"/>
      <c r="F21" s="555"/>
      <c r="G21" s="566"/>
      <c r="H21" s="555"/>
      <c r="I21" s="566"/>
      <c r="J21" s="555"/>
      <c r="K21" s="566"/>
      <c r="L21" s="555"/>
      <c r="M21" s="566"/>
      <c r="N21" s="564"/>
    </row>
    <row r="22" spans="1:18" ht="24.75" customHeight="1">
      <c r="A22" s="569" t="s">
        <v>274</v>
      </c>
      <c r="B22" s="570"/>
      <c r="C22" s="570"/>
      <c r="D22" s="571"/>
      <c r="E22" s="190"/>
      <c r="F22" s="547"/>
      <c r="G22" s="565"/>
      <c r="H22" s="547"/>
      <c r="I22" s="565"/>
      <c r="J22" s="547"/>
      <c r="K22" s="565"/>
      <c r="L22" s="547"/>
      <c r="M22" s="565"/>
      <c r="N22" s="190">
        <f>(H22-J22)</f>
        <v>0</v>
      </c>
    </row>
    <row r="23" spans="1:18" ht="25.5" customHeight="1">
      <c r="A23" s="569" t="s">
        <v>275</v>
      </c>
      <c r="B23" s="570"/>
      <c r="C23" s="570"/>
      <c r="D23" s="571"/>
      <c r="E23" s="190"/>
      <c r="F23" s="547"/>
      <c r="G23" s="565"/>
      <c r="H23" s="547"/>
      <c r="I23" s="565"/>
      <c r="J23" s="547"/>
      <c r="K23" s="565"/>
      <c r="L23" s="547"/>
      <c r="M23" s="565"/>
      <c r="N23" s="190">
        <f>(H23-J23)</f>
        <v>0</v>
      </c>
    </row>
    <row r="24" spans="1:18" ht="26.25" customHeight="1">
      <c r="A24" s="572" t="s">
        <v>276</v>
      </c>
      <c r="B24" s="573"/>
      <c r="C24" s="573"/>
      <c r="D24" s="548"/>
      <c r="E24" s="190">
        <v>72900</v>
      </c>
      <c r="F24" s="547">
        <v>37300</v>
      </c>
      <c r="G24" s="565"/>
      <c r="H24" s="547">
        <v>43951.360000000001</v>
      </c>
      <c r="I24" s="565"/>
      <c r="J24" s="547">
        <v>25394.49</v>
      </c>
      <c r="K24" s="565"/>
      <c r="L24" s="547">
        <v>25394.49</v>
      </c>
      <c r="M24" s="565"/>
      <c r="N24" s="190">
        <f>(H24-J24)</f>
        <v>18556.87</v>
      </c>
    </row>
    <row r="25" spans="1:18" ht="26.25" customHeight="1">
      <c r="A25" s="569" t="s">
        <v>277</v>
      </c>
      <c r="B25" s="570"/>
      <c r="C25" s="570"/>
      <c r="D25" s="571"/>
      <c r="E25" s="190"/>
      <c r="F25" s="574"/>
      <c r="G25" s="575"/>
      <c r="H25" s="574"/>
      <c r="I25" s="575"/>
      <c r="J25" s="574"/>
      <c r="K25" s="575"/>
      <c r="L25" s="574"/>
      <c r="M25" s="575"/>
      <c r="N25" s="190">
        <f>(H25-J25)</f>
        <v>0</v>
      </c>
    </row>
    <row r="26" spans="1:18" ht="24.75" customHeight="1">
      <c r="A26" s="569" t="s">
        <v>278</v>
      </c>
      <c r="B26" s="570"/>
      <c r="C26" s="570"/>
      <c r="D26" s="571"/>
      <c r="E26" s="190"/>
      <c r="F26" s="574"/>
      <c r="G26" s="575"/>
      <c r="H26" s="574"/>
      <c r="I26" s="575"/>
      <c r="J26" s="574"/>
      <c r="K26" s="575"/>
      <c r="L26" s="574"/>
      <c r="M26" s="575"/>
      <c r="N26" s="190">
        <f>(H26-J26)</f>
        <v>0</v>
      </c>
    </row>
    <row r="27" spans="1:18">
      <c r="A27" s="577" t="s">
        <v>279</v>
      </c>
      <c r="B27" s="578"/>
      <c r="C27" s="578"/>
      <c r="D27" s="579"/>
      <c r="E27" s="563">
        <f>(E22+E23+E24+E26)</f>
        <v>72900</v>
      </c>
      <c r="F27" s="547">
        <f>(F22+F23+F24+F26)</f>
        <v>37300</v>
      </c>
      <c r="G27" s="565"/>
      <c r="H27" s="547">
        <f>(H22+H23+H24+H26)</f>
        <v>43951.360000000001</v>
      </c>
      <c r="I27" s="565"/>
      <c r="J27" s="547">
        <f>(J22+J23+J24+J26)</f>
        <v>25394.49</v>
      </c>
      <c r="K27" s="565"/>
      <c r="L27" s="547">
        <f>(L22+L23+L24+L26)</f>
        <v>25394.49</v>
      </c>
      <c r="M27" s="565"/>
      <c r="N27" s="563" t="s">
        <v>273</v>
      </c>
    </row>
    <row r="28" spans="1:18" ht="11.25" customHeight="1">
      <c r="A28" s="580"/>
      <c r="B28" s="581"/>
      <c r="C28" s="581"/>
      <c r="D28" s="582"/>
      <c r="E28" s="576"/>
      <c r="F28" s="555"/>
      <c r="G28" s="566"/>
      <c r="H28" s="555"/>
      <c r="I28" s="566"/>
      <c r="J28" s="555"/>
      <c r="K28" s="566"/>
      <c r="L28" s="555"/>
      <c r="M28" s="566"/>
      <c r="N28" s="576"/>
    </row>
    <row r="29" spans="1:18">
      <c r="A29" s="577" t="s">
        <v>280</v>
      </c>
      <c r="B29" s="578"/>
      <c r="C29" s="578"/>
      <c r="D29" s="579"/>
      <c r="E29" s="563" t="s">
        <v>273</v>
      </c>
      <c r="F29" s="547" t="s">
        <v>273</v>
      </c>
      <c r="G29" s="565"/>
      <c r="H29" s="547" t="s">
        <v>273</v>
      </c>
      <c r="I29" s="565"/>
      <c r="J29" s="547" t="s">
        <v>273</v>
      </c>
      <c r="K29" s="565"/>
      <c r="L29" s="547" t="s">
        <v>273</v>
      </c>
      <c r="M29" s="565"/>
      <c r="N29" s="563">
        <f>(N22+N23+N24+N26)</f>
        <v>18556.87</v>
      </c>
    </row>
    <row r="30" spans="1:18">
      <c r="A30" s="580"/>
      <c r="B30" s="581"/>
      <c r="C30" s="581"/>
      <c r="D30" s="582"/>
      <c r="E30" s="564"/>
      <c r="F30" s="555"/>
      <c r="G30" s="566"/>
      <c r="H30" s="555"/>
      <c r="I30" s="566"/>
      <c r="J30" s="555"/>
      <c r="K30" s="566"/>
      <c r="L30" s="555"/>
      <c r="M30" s="566"/>
      <c r="N30" s="564"/>
    </row>
    <row r="32" spans="1:18">
      <c r="A32" s="583" t="s">
        <v>281</v>
      </c>
      <c r="B32" s="584"/>
      <c r="C32" s="584"/>
      <c r="H32" s="539"/>
      <c r="I32" s="539"/>
      <c r="K32" s="538" t="s">
        <v>282</v>
      </c>
      <c r="L32" s="539"/>
      <c r="M32" s="539"/>
      <c r="N32" s="539"/>
    </row>
    <row r="33" spans="1:14">
      <c r="H33" s="497" t="s">
        <v>233</v>
      </c>
      <c r="I33" s="497"/>
      <c r="K33" s="497" t="s">
        <v>234</v>
      </c>
      <c r="L33" s="497"/>
      <c r="M33" s="497"/>
      <c r="N33" s="497"/>
    </row>
    <row r="34" spans="1:14">
      <c r="G34" s="176"/>
      <c r="H34" s="176"/>
      <c r="I34" s="176"/>
      <c r="J34" s="176"/>
      <c r="K34" s="176"/>
      <c r="L34" s="176"/>
      <c r="M34" s="176"/>
      <c r="N34" s="176"/>
    </row>
    <row r="35" spans="1:14">
      <c r="A35" s="584" t="s">
        <v>283</v>
      </c>
      <c r="B35" s="584"/>
      <c r="C35" s="584"/>
      <c r="D35" s="584"/>
      <c r="H35" s="539"/>
      <c r="I35" s="539"/>
      <c r="K35" s="538" t="s">
        <v>236</v>
      </c>
      <c r="L35" s="539"/>
      <c r="M35" s="539"/>
      <c r="N35" s="539"/>
    </row>
    <row r="36" spans="1:14">
      <c r="G36" s="171" t="s">
        <v>284</v>
      </c>
      <c r="H36" s="497" t="s">
        <v>233</v>
      </c>
      <c r="I36" s="497"/>
      <c r="K36" s="497" t="s">
        <v>234</v>
      </c>
      <c r="L36" s="497"/>
      <c r="M36" s="497"/>
      <c r="N36" s="497"/>
    </row>
    <row r="37" spans="1:14">
      <c r="H37" s="191"/>
    </row>
  </sheetData>
  <mergeCells count="81"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B17:C17"/>
    <mergeCell ref="E17:G17"/>
    <mergeCell ref="H17:I17"/>
    <mergeCell ref="J17:K17"/>
    <mergeCell ref="L17:M17"/>
    <mergeCell ref="A11:L11"/>
    <mergeCell ref="M12:N12"/>
    <mergeCell ref="D13:E13"/>
    <mergeCell ref="E16:G16"/>
    <mergeCell ref="J16:K16"/>
    <mergeCell ref="L16:M16"/>
    <mergeCell ref="M9:N9"/>
    <mergeCell ref="B4:E4"/>
    <mergeCell ref="B5:E5"/>
    <mergeCell ref="B7:E7"/>
    <mergeCell ref="B8:E8"/>
    <mergeCell ref="B9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DCC5-602F-4A41-A788-1ABC01CB980A}">
  <dimension ref="B1:R57"/>
  <sheetViews>
    <sheetView workbookViewId="0">
      <selection activeCell="E11" sqref="E11"/>
    </sheetView>
  </sheetViews>
  <sheetFormatPr defaultRowHeight="15"/>
  <cols>
    <col min="1" max="1" width="5.7109375" style="193" customWidth="1"/>
    <col min="2" max="2" width="13.7109375" style="193" customWidth="1"/>
    <col min="3" max="3" width="30.42578125" style="194" customWidth="1"/>
    <col min="4" max="4" width="14.5703125" style="194" customWidth="1"/>
    <col min="5" max="5" width="17" style="194" customWidth="1"/>
    <col min="6" max="6" width="14.140625" style="194" customWidth="1"/>
    <col min="7" max="7" width="15.140625" style="193" customWidth="1"/>
    <col min="8" max="8" width="19.42578125" style="193" customWidth="1"/>
    <col min="9" max="9" width="9.28515625" style="193" customWidth="1"/>
    <col min="10" max="10" width="9.85546875" style="193" customWidth="1"/>
    <col min="11" max="11" width="8" style="193" customWidth="1"/>
    <col min="12" max="12" width="7.85546875" style="193" customWidth="1"/>
    <col min="13" max="15" width="0" style="193" hidden="1" customWidth="1"/>
    <col min="16" max="16384" width="9.140625" style="193"/>
  </cols>
  <sheetData>
    <row r="1" spans="2:18" ht="12" customHeight="1">
      <c r="H1" s="587" t="s">
        <v>285</v>
      </c>
      <c r="I1" s="584"/>
    </row>
    <row r="2" spans="2:18" ht="12" customHeight="1">
      <c r="D2" s="195"/>
      <c r="E2" s="195"/>
      <c r="F2" s="588" t="s">
        <v>286</v>
      </c>
      <c r="G2" s="589"/>
      <c r="H2" s="589"/>
      <c r="I2" s="465"/>
      <c r="J2" s="196"/>
      <c r="K2" s="196"/>
    </row>
    <row r="3" spans="2:18" ht="12" customHeight="1">
      <c r="D3" s="195"/>
      <c r="E3" s="195"/>
      <c r="F3" s="588" t="s">
        <v>287</v>
      </c>
      <c r="G3" s="589"/>
      <c r="H3" s="589"/>
      <c r="I3" s="196"/>
      <c r="J3" s="196"/>
      <c r="K3" s="196"/>
    </row>
    <row r="4" spans="2:18" ht="12" customHeight="1">
      <c r="D4" s="195"/>
      <c r="E4" s="195"/>
      <c r="F4" s="588" t="s">
        <v>288</v>
      </c>
      <c r="G4" s="589"/>
      <c r="H4" s="589"/>
      <c r="I4" s="196"/>
      <c r="J4" s="196"/>
      <c r="K4" s="196"/>
    </row>
    <row r="5" spans="2:18" ht="12" customHeight="1">
      <c r="D5" s="195"/>
      <c r="E5" s="195"/>
      <c r="F5" s="195" t="s">
        <v>289</v>
      </c>
      <c r="G5" s="195"/>
      <c r="H5" s="195"/>
      <c r="I5" s="195"/>
      <c r="J5" s="196"/>
      <c r="K5" s="196"/>
    </row>
    <row r="6" spans="2:18" ht="21.75" customHeight="1">
      <c r="C6" s="590" t="s">
        <v>290</v>
      </c>
      <c r="D6" s="590"/>
      <c r="E6" s="590"/>
      <c r="F6" s="590"/>
      <c r="G6" s="590"/>
      <c r="H6" s="590"/>
      <c r="I6" s="197"/>
      <c r="J6" s="198"/>
      <c r="K6" s="195"/>
    </row>
    <row r="7" spans="2:18" ht="9" customHeight="1">
      <c r="B7" s="199"/>
      <c r="C7" s="197"/>
      <c r="D7" s="197"/>
      <c r="E7" s="197"/>
      <c r="F7" s="197"/>
      <c r="G7" s="197"/>
      <c r="H7" s="197"/>
      <c r="I7" s="199"/>
      <c r="J7" s="199"/>
      <c r="K7" s="199"/>
    </row>
    <row r="8" spans="2:18" ht="15.75" customHeight="1">
      <c r="B8" s="199"/>
      <c r="C8" s="585" t="s">
        <v>291</v>
      </c>
      <c r="D8" s="586"/>
      <c r="E8" s="586"/>
      <c r="F8" s="586"/>
      <c r="G8" s="586"/>
      <c r="H8" s="586"/>
      <c r="I8" s="199"/>
      <c r="J8" s="199"/>
      <c r="K8" s="199"/>
      <c r="N8" s="195"/>
      <c r="O8" s="195"/>
      <c r="P8" s="195"/>
      <c r="Q8" s="195"/>
      <c r="R8" s="195"/>
    </row>
    <row r="9" spans="2:18" ht="19.5" customHeight="1">
      <c r="C9" s="591" t="s">
        <v>292</v>
      </c>
      <c r="D9" s="591"/>
      <c r="E9" s="591"/>
      <c r="F9" s="591"/>
      <c r="G9" s="591"/>
      <c r="H9" s="591"/>
      <c r="I9" s="200"/>
      <c r="J9" s="200"/>
      <c r="K9" s="200"/>
      <c r="L9" s="200"/>
      <c r="M9" s="200"/>
      <c r="N9" s="200"/>
      <c r="O9" s="200"/>
      <c r="P9" s="200"/>
      <c r="Q9" s="200"/>
      <c r="R9" s="200"/>
    </row>
    <row r="10" spans="2:18" ht="50.25" customHeight="1">
      <c r="B10" s="592" t="s">
        <v>293</v>
      </c>
      <c r="C10" s="592"/>
      <c r="D10" s="592"/>
      <c r="E10" s="592"/>
      <c r="F10" s="592"/>
      <c r="G10" s="592"/>
      <c r="H10" s="592"/>
      <c r="I10" s="201"/>
      <c r="J10" s="201"/>
      <c r="K10" s="201" t="s">
        <v>294</v>
      </c>
      <c r="L10" s="202"/>
      <c r="M10" s="202"/>
      <c r="N10" s="202"/>
      <c r="O10" s="202"/>
      <c r="P10" s="202"/>
      <c r="Q10" s="202"/>
      <c r="R10" s="202"/>
    </row>
    <row r="11" spans="2:18" ht="28.5" customHeight="1">
      <c r="C11" s="197"/>
      <c r="D11" s="197"/>
      <c r="E11" s="203" t="s">
        <v>517</v>
      </c>
      <c r="F11" s="203"/>
    </row>
    <row r="12" spans="2:18" ht="12.75">
      <c r="C12" s="197"/>
      <c r="D12" s="593" t="s">
        <v>295</v>
      </c>
      <c r="E12" s="593"/>
      <c r="F12" s="193"/>
    </row>
    <row r="13" spans="2:18" ht="12.75">
      <c r="C13" s="197"/>
      <c r="D13" s="193"/>
      <c r="E13" s="204" t="s">
        <v>296</v>
      </c>
      <c r="F13" s="204"/>
    </row>
    <row r="14" spans="2:18" ht="12.75">
      <c r="C14" s="193"/>
      <c r="D14" s="193"/>
      <c r="E14" s="205" t="s">
        <v>297</v>
      </c>
      <c r="F14" s="205"/>
    </row>
    <row r="15" spans="2:18" ht="15.75">
      <c r="B15" s="202"/>
    </row>
    <row r="16" spans="2:18" ht="17.25" customHeight="1">
      <c r="B16" s="206"/>
      <c r="H16" s="205" t="s">
        <v>298</v>
      </c>
    </row>
    <row r="17" spans="2:12" ht="22.5" customHeight="1">
      <c r="B17" s="594" t="s">
        <v>299</v>
      </c>
      <c r="C17" s="594" t="s">
        <v>300</v>
      </c>
      <c r="D17" s="596" t="s">
        <v>301</v>
      </c>
      <c r="E17" s="597"/>
      <c r="F17" s="597"/>
      <c r="G17" s="597"/>
      <c r="H17" s="598"/>
    </row>
    <row r="18" spans="2:12" ht="21" hidden="1" customHeight="1">
      <c r="B18" s="595"/>
      <c r="C18" s="595"/>
      <c r="D18" s="207"/>
      <c r="E18" s="208"/>
      <c r="F18" s="208"/>
      <c r="G18" s="208"/>
      <c r="H18" s="209"/>
    </row>
    <row r="19" spans="2:12" ht="12.75" hidden="1" customHeight="1">
      <c r="B19" s="595"/>
      <c r="C19" s="595"/>
      <c r="D19" s="594" t="s">
        <v>302</v>
      </c>
      <c r="E19" s="594" t="s">
        <v>303</v>
      </c>
      <c r="F19" s="600" t="s">
        <v>304</v>
      </c>
      <c r="G19" s="594" t="s">
        <v>305</v>
      </c>
      <c r="H19" s="594" t="s">
        <v>306</v>
      </c>
    </row>
    <row r="20" spans="2:12" ht="47.25" customHeight="1">
      <c r="B20" s="595"/>
      <c r="C20" s="595"/>
      <c r="D20" s="599"/>
      <c r="E20" s="599"/>
      <c r="F20" s="601"/>
      <c r="G20" s="599"/>
      <c r="H20" s="599"/>
    </row>
    <row r="21" spans="2:12" ht="11.25" customHeight="1">
      <c r="B21" s="210">
        <v>1</v>
      </c>
      <c r="C21" s="211">
        <v>2</v>
      </c>
      <c r="D21" s="210">
        <v>3</v>
      </c>
      <c r="E21" s="210">
        <v>4</v>
      </c>
      <c r="F21" s="210">
        <v>5</v>
      </c>
      <c r="G21" s="210">
        <v>6</v>
      </c>
      <c r="H21" s="210">
        <v>7</v>
      </c>
    </row>
    <row r="22" spans="2:12" ht="14.45" customHeight="1">
      <c r="B22" s="212">
        <v>731</v>
      </c>
      <c r="C22" s="213" t="s">
        <v>307</v>
      </c>
      <c r="D22" s="214"/>
      <c r="E22" s="215"/>
      <c r="F22" s="215"/>
      <c r="G22" s="216"/>
      <c r="H22" s="217">
        <f>D22+E22-F22-G22</f>
        <v>0</v>
      </c>
    </row>
    <row r="23" spans="2:12" ht="25.5" customHeight="1">
      <c r="B23" s="212">
        <v>741</v>
      </c>
      <c r="C23" s="218" t="s">
        <v>308</v>
      </c>
      <c r="D23" s="214">
        <v>12764.91</v>
      </c>
      <c r="E23" s="215">
        <v>23814.65</v>
      </c>
      <c r="F23" s="215">
        <v>18022.689999999999</v>
      </c>
      <c r="G23" s="216"/>
      <c r="H23" s="217">
        <f>D23+E23-F23-G23</f>
        <v>18556.87</v>
      </c>
    </row>
    <row r="24" spans="2:12" ht="14.45" customHeight="1">
      <c r="B24" s="212"/>
      <c r="C24" s="213"/>
      <c r="D24" s="214"/>
      <c r="E24" s="215"/>
      <c r="F24" s="215"/>
      <c r="G24" s="216"/>
      <c r="H24" s="216"/>
    </row>
    <row r="25" spans="2:12" ht="14.45" customHeight="1">
      <c r="B25" s="212"/>
      <c r="C25" s="212"/>
      <c r="D25" s="214"/>
      <c r="E25" s="215"/>
      <c r="F25" s="215"/>
      <c r="G25" s="216"/>
      <c r="H25" s="216"/>
    </row>
    <row r="26" spans="2:12" ht="14.45" customHeight="1">
      <c r="B26" s="212"/>
      <c r="C26" s="212"/>
      <c r="D26" s="214"/>
      <c r="E26" s="215"/>
      <c r="F26" s="215"/>
      <c r="G26" s="216"/>
      <c r="H26" s="216"/>
    </row>
    <row r="27" spans="2:12" ht="14.45" customHeight="1">
      <c r="B27" s="219"/>
      <c r="C27" s="220" t="s">
        <v>309</v>
      </c>
      <c r="D27" s="221">
        <f>D22+D23</f>
        <v>12764.91</v>
      </c>
      <c r="E27" s="221">
        <f>E22+E23</f>
        <v>23814.65</v>
      </c>
      <c r="F27" s="221">
        <f>F22+F23</f>
        <v>18022.689999999999</v>
      </c>
      <c r="G27" s="221">
        <f>G22+G23</f>
        <v>0</v>
      </c>
      <c r="H27" s="221">
        <f>H22+H23</f>
        <v>18556.87</v>
      </c>
    </row>
    <row r="29" spans="2:12" ht="12.75">
      <c r="C29" s="193"/>
      <c r="D29" s="193"/>
      <c r="E29" s="193"/>
      <c r="F29" s="193"/>
    </row>
    <row r="30" spans="2:12" ht="15.75">
      <c r="B30" s="604" t="s">
        <v>310</v>
      </c>
      <c r="C30" s="604"/>
      <c r="D30" s="222"/>
      <c r="E30" s="223"/>
      <c r="F30" s="193"/>
      <c r="G30" s="605" t="s">
        <v>282</v>
      </c>
      <c r="H30" s="605"/>
      <c r="J30" s="222"/>
      <c r="L30" s="200"/>
    </row>
    <row r="31" spans="2:12" ht="30.75" customHeight="1">
      <c r="B31" s="602" t="s">
        <v>311</v>
      </c>
      <c r="C31" s="602"/>
      <c r="D31" s="224"/>
      <c r="E31" s="225" t="s">
        <v>233</v>
      </c>
      <c r="F31" s="225"/>
      <c r="G31" s="603" t="s">
        <v>234</v>
      </c>
      <c r="H31" s="603"/>
      <c r="I31" s="226"/>
      <c r="J31" s="227"/>
      <c r="L31" s="228"/>
    </row>
    <row r="32" spans="2:12" ht="15.75">
      <c r="C32" s="193"/>
      <c r="D32" s="204"/>
      <c r="E32" s="193"/>
      <c r="F32" s="193"/>
      <c r="I32" s="204"/>
      <c r="J32" s="203"/>
      <c r="K32" s="203"/>
      <c r="L32" s="200"/>
    </row>
    <row r="33" spans="2:14" ht="14.25" customHeight="1">
      <c r="B33" s="606" t="s">
        <v>235</v>
      </c>
      <c r="C33" s="606"/>
      <c r="D33" s="193"/>
      <c r="E33" s="223"/>
      <c r="F33" s="193"/>
      <c r="G33" s="607" t="s">
        <v>236</v>
      </c>
      <c r="H33" s="607"/>
      <c r="I33" s="229"/>
      <c r="J33" s="222"/>
      <c r="L33" s="200"/>
      <c r="N33" s="230"/>
    </row>
    <row r="34" spans="2:14" ht="48.75" customHeight="1">
      <c r="B34" s="602" t="s">
        <v>312</v>
      </c>
      <c r="C34" s="602"/>
      <c r="D34" s="231"/>
      <c r="E34" s="225" t="s">
        <v>233</v>
      </c>
      <c r="F34" s="225"/>
      <c r="G34" s="603" t="s">
        <v>234</v>
      </c>
      <c r="H34" s="603"/>
      <c r="I34" s="232"/>
      <c r="J34" s="227"/>
      <c r="L34" s="228"/>
      <c r="N34" s="233"/>
    </row>
    <row r="35" spans="2:14">
      <c r="B35" s="199"/>
      <c r="C35" s="234"/>
      <c r="D35" s="234"/>
      <c r="E35" s="234"/>
      <c r="F35" s="234"/>
      <c r="G35" s="199"/>
      <c r="H35" s="199"/>
      <c r="I35" s="199"/>
      <c r="J35" s="199"/>
      <c r="K35" s="199"/>
    </row>
    <row r="36" spans="2:14">
      <c r="B36" s="199"/>
      <c r="C36" s="234"/>
      <c r="D36" s="234"/>
      <c r="E36" s="234"/>
      <c r="F36" s="234"/>
      <c r="G36" s="199"/>
      <c r="H36" s="199"/>
      <c r="I36" s="199"/>
      <c r="J36" s="199"/>
      <c r="K36" s="199"/>
    </row>
    <row r="37" spans="2:14">
      <c r="B37" s="199"/>
      <c r="C37" s="234"/>
      <c r="D37" s="234"/>
      <c r="E37" s="234"/>
      <c r="F37" s="234"/>
      <c r="G37" s="199"/>
      <c r="H37" s="199"/>
      <c r="I37" s="199"/>
      <c r="J37" s="199"/>
      <c r="K37" s="199"/>
    </row>
    <row r="38" spans="2:14">
      <c r="B38" s="199"/>
      <c r="C38" s="234"/>
      <c r="D38" s="234"/>
      <c r="E38" s="234"/>
      <c r="F38" s="234"/>
      <c r="G38" s="199"/>
      <c r="H38" s="199"/>
      <c r="I38" s="199"/>
      <c r="J38" s="199"/>
      <c r="K38" s="199"/>
    </row>
    <row r="39" spans="2:14">
      <c r="B39" s="199"/>
      <c r="C39" s="234"/>
      <c r="D39" s="234"/>
      <c r="E39" s="234"/>
      <c r="F39" s="234"/>
      <c r="G39" s="199"/>
      <c r="H39" s="199"/>
      <c r="I39" s="199"/>
      <c r="J39" s="199"/>
      <c r="K39" s="199"/>
    </row>
    <row r="40" spans="2:14">
      <c r="B40" s="199"/>
      <c r="C40" s="234"/>
      <c r="D40" s="234"/>
      <c r="E40" s="234"/>
      <c r="F40" s="234"/>
      <c r="G40" s="199"/>
      <c r="H40" s="199"/>
      <c r="I40" s="199"/>
      <c r="J40" s="199"/>
      <c r="K40" s="199"/>
    </row>
    <row r="41" spans="2:14">
      <c r="B41" s="199"/>
      <c r="C41" s="234"/>
      <c r="D41" s="234"/>
      <c r="E41" s="234"/>
      <c r="F41" s="234"/>
      <c r="G41" s="199"/>
      <c r="H41" s="199"/>
      <c r="I41" s="199"/>
      <c r="J41" s="199"/>
      <c r="K41" s="199"/>
    </row>
    <row r="42" spans="2:14">
      <c r="B42" s="199"/>
      <c r="C42" s="234"/>
      <c r="D42" s="234"/>
      <c r="E42" s="234"/>
      <c r="F42" s="234"/>
      <c r="G42" s="199"/>
      <c r="H42" s="199"/>
      <c r="I42" s="199"/>
      <c r="J42" s="199"/>
      <c r="K42" s="199"/>
    </row>
    <row r="43" spans="2:14">
      <c r="B43" s="199"/>
      <c r="C43" s="234"/>
      <c r="D43" s="234"/>
      <c r="E43" s="234"/>
      <c r="F43" s="234"/>
      <c r="G43" s="199"/>
      <c r="H43" s="199"/>
      <c r="I43" s="199"/>
      <c r="J43" s="199"/>
      <c r="K43" s="199"/>
    </row>
    <row r="44" spans="2:14">
      <c r="B44" s="199"/>
      <c r="C44" s="234"/>
      <c r="D44" s="234"/>
      <c r="E44" s="234"/>
      <c r="F44" s="234"/>
      <c r="G44" s="199"/>
      <c r="H44" s="199"/>
      <c r="I44" s="199"/>
      <c r="J44" s="199"/>
      <c r="K44" s="199"/>
    </row>
    <row r="45" spans="2:14">
      <c r="B45" s="199"/>
      <c r="C45" s="234"/>
      <c r="D45" s="234"/>
      <c r="E45" s="234"/>
      <c r="F45" s="234"/>
      <c r="G45" s="199"/>
      <c r="H45" s="199"/>
      <c r="I45" s="199"/>
      <c r="J45" s="199"/>
      <c r="K45" s="199"/>
    </row>
    <row r="46" spans="2:14">
      <c r="B46" s="199"/>
      <c r="C46" s="234"/>
      <c r="D46" s="234"/>
      <c r="E46" s="234"/>
      <c r="F46" s="234"/>
      <c r="G46" s="199"/>
      <c r="H46" s="199"/>
      <c r="I46" s="199"/>
      <c r="J46" s="199"/>
      <c r="K46" s="199"/>
    </row>
    <row r="47" spans="2:14">
      <c r="B47" s="199"/>
      <c r="C47" s="234"/>
      <c r="D47" s="234"/>
      <c r="E47" s="234"/>
      <c r="F47" s="234"/>
      <c r="G47" s="199"/>
      <c r="H47" s="199"/>
      <c r="I47" s="199"/>
      <c r="J47" s="199"/>
      <c r="K47" s="199"/>
    </row>
    <row r="48" spans="2:14">
      <c r="B48" s="199"/>
      <c r="C48" s="234"/>
      <c r="D48" s="234"/>
      <c r="E48" s="234"/>
      <c r="F48" s="234"/>
      <c r="G48" s="199"/>
      <c r="H48" s="199"/>
      <c r="I48" s="199"/>
      <c r="J48" s="199"/>
      <c r="K48" s="199"/>
    </row>
    <row r="49" spans="2:11">
      <c r="B49" s="199"/>
      <c r="C49" s="234"/>
      <c r="D49" s="234"/>
      <c r="E49" s="234"/>
      <c r="F49" s="234"/>
      <c r="G49" s="199"/>
      <c r="H49" s="199"/>
      <c r="I49" s="199"/>
      <c r="J49" s="199"/>
      <c r="K49" s="199"/>
    </row>
    <row r="50" spans="2:11">
      <c r="B50" s="199"/>
      <c r="C50" s="234"/>
      <c r="D50" s="234"/>
      <c r="E50" s="234"/>
      <c r="F50" s="234"/>
      <c r="G50" s="199"/>
      <c r="H50" s="199"/>
      <c r="I50" s="199"/>
      <c r="J50" s="199"/>
      <c r="K50" s="199"/>
    </row>
    <row r="51" spans="2:11">
      <c r="B51" s="199"/>
      <c r="C51" s="234"/>
      <c r="D51" s="234"/>
      <c r="E51" s="234"/>
      <c r="F51" s="234"/>
      <c r="G51" s="199"/>
      <c r="H51" s="199"/>
      <c r="I51" s="199"/>
      <c r="J51" s="199"/>
      <c r="K51" s="199"/>
    </row>
    <row r="52" spans="2:11">
      <c r="B52" s="199"/>
      <c r="C52" s="234"/>
      <c r="D52" s="234"/>
      <c r="E52" s="234"/>
      <c r="F52" s="234"/>
      <c r="G52" s="199"/>
      <c r="H52" s="199"/>
      <c r="I52" s="199"/>
      <c r="J52" s="199"/>
      <c r="K52" s="199"/>
    </row>
    <row r="53" spans="2:11">
      <c r="B53" s="199"/>
      <c r="C53" s="234"/>
      <c r="D53" s="234"/>
      <c r="E53" s="234"/>
      <c r="F53" s="234"/>
      <c r="G53" s="199"/>
      <c r="H53" s="199"/>
      <c r="I53" s="199"/>
      <c r="J53" s="199"/>
      <c r="K53" s="199"/>
    </row>
    <row r="54" spans="2:11">
      <c r="B54" s="199"/>
      <c r="C54" s="234"/>
      <c r="D54" s="234"/>
      <c r="E54" s="234"/>
      <c r="F54" s="234"/>
      <c r="G54" s="199"/>
      <c r="H54" s="199"/>
      <c r="I54" s="199"/>
      <c r="J54" s="199"/>
      <c r="K54" s="199"/>
    </row>
    <row r="55" spans="2:11">
      <c r="B55" s="199"/>
      <c r="C55" s="234"/>
      <c r="D55" s="234"/>
      <c r="E55" s="234"/>
      <c r="F55" s="234"/>
      <c r="G55" s="199"/>
      <c r="H55" s="199"/>
      <c r="I55" s="199"/>
      <c r="J55" s="199"/>
      <c r="K55" s="199"/>
    </row>
    <row r="56" spans="2:11">
      <c r="B56" s="199"/>
      <c r="C56" s="234"/>
      <c r="D56" s="234"/>
      <c r="E56" s="234"/>
      <c r="F56" s="234"/>
      <c r="G56" s="199"/>
      <c r="H56" s="199"/>
      <c r="I56" s="199"/>
      <c r="J56" s="199"/>
      <c r="K56" s="199"/>
    </row>
    <row r="57" spans="2:11">
      <c r="B57" s="199"/>
      <c r="C57" s="234"/>
      <c r="D57" s="234"/>
      <c r="E57" s="234"/>
      <c r="F57" s="234"/>
      <c r="G57" s="199"/>
      <c r="H57" s="199"/>
      <c r="I57" s="199"/>
      <c r="J57" s="199"/>
      <c r="K57" s="199"/>
    </row>
  </sheetData>
  <mergeCells count="25">
    <mergeCell ref="B34:C34"/>
    <mergeCell ref="G34:H34"/>
    <mergeCell ref="H19:H20"/>
    <mergeCell ref="B30:C30"/>
    <mergeCell ref="G30:H30"/>
    <mergeCell ref="B31:C31"/>
    <mergeCell ref="G31:H31"/>
    <mergeCell ref="B33:C33"/>
    <mergeCell ref="G33:H33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3F78-5084-4548-AA9D-77CAED5541A2}">
  <dimension ref="A1:AA48"/>
  <sheetViews>
    <sheetView workbookViewId="0">
      <selection activeCell="G11" sqref="G11"/>
    </sheetView>
  </sheetViews>
  <sheetFormatPr defaultRowHeight="12"/>
  <cols>
    <col min="1" max="1" width="23.42578125" style="317" customWidth="1"/>
    <col min="2" max="2" width="7.85546875" style="317" customWidth="1"/>
    <col min="3" max="4" width="8.140625" style="317" customWidth="1"/>
    <col min="5" max="5" width="7.5703125" style="317" customWidth="1"/>
    <col min="6" max="7" width="7.42578125" style="317" customWidth="1"/>
    <col min="8" max="8" width="8.42578125" style="317" customWidth="1"/>
    <col min="9" max="9" width="8.140625" style="317" customWidth="1"/>
    <col min="10" max="10" width="6" style="317" customWidth="1"/>
    <col min="11" max="11" width="8.140625" style="317" customWidth="1"/>
    <col min="12" max="12" width="8.85546875" style="317" customWidth="1"/>
    <col min="13" max="13" width="8.28515625" style="317" customWidth="1"/>
    <col min="14" max="14" width="9.140625" style="317"/>
    <col min="15" max="15" width="6" style="317" customWidth="1"/>
    <col min="16" max="16" width="7.5703125" style="317" customWidth="1"/>
    <col min="17" max="17" width="5.140625" style="317" customWidth="1"/>
    <col min="18" max="18" width="5.28515625" style="317" customWidth="1"/>
    <col min="19" max="19" width="8.5703125" style="317" customWidth="1"/>
    <col min="20" max="16384" width="9.140625" style="317"/>
  </cols>
  <sheetData>
    <row r="1" spans="1:27" ht="12.75" customHeight="1">
      <c r="A1" s="31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610" t="s">
        <v>471</v>
      </c>
      <c r="P1" s="610"/>
      <c r="Q1" s="610"/>
      <c r="R1" s="610"/>
      <c r="S1" s="610"/>
    </row>
    <row r="2" spans="1:27" ht="29.25" customHeight="1">
      <c r="A2" s="316"/>
      <c r="B2" s="611" t="s">
        <v>247</v>
      </c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318"/>
      <c r="O2" s="610"/>
      <c r="P2" s="610"/>
      <c r="Q2" s="610"/>
      <c r="R2" s="610"/>
      <c r="S2" s="610"/>
    </row>
    <row r="3" spans="1:27" ht="9.75" customHeight="1">
      <c r="A3" s="316"/>
      <c r="B3" s="316"/>
      <c r="C3" s="316"/>
      <c r="D3" s="316"/>
      <c r="E3" s="316"/>
      <c r="F3" s="316"/>
      <c r="G3" s="316"/>
      <c r="H3" s="316" t="s">
        <v>472</v>
      </c>
      <c r="I3" s="319"/>
      <c r="J3" s="319"/>
      <c r="K3" s="319"/>
      <c r="L3" s="319"/>
      <c r="M3" s="319"/>
      <c r="N3" s="320"/>
      <c r="O3" s="320"/>
      <c r="P3" s="320"/>
      <c r="Q3" s="320"/>
      <c r="R3" s="320"/>
      <c r="S3" s="320"/>
    </row>
    <row r="4" spans="1:27" ht="0.75" customHeight="1">
      <c r="A4" s="316"/>
      <c r="B4" s="316"/>
      <c r="C4" s="316"/>
      <c r="D4" s="316"/>
      <c r="E4" s="316"/>
      <c r="F4" s="316"/>
      <c r="G4" s="316"/>
      <c r="H4" s="316"/>
      <c r="I4" s="319"/>
      <c r="J4" s="319"/>
      <c r="K4" s="319"/>
      <c r="L4" s="319"/>
      <c r="M4" s="319"/>
      <c r="N4" s="320"/>
      <c r="O4" s="320"/>
      <c r="P4" s="320"/>
      <c r="Q4" s="320"/>
      <c r="R4" s="320"/>
      <c r="S4" s="320"/>
      <c r="U4" s="321"/>
      <c r="V4" s="321"/>
      <c r="W4" s="321"/>
    </row>
    <row r="5" spans="1:27" ht="26.25" customHeight="1">
      <c r="A5" s="612" t="s">
        <v>473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321"/>
      <c r="U5" s="321"/>
      <c r="V5" s="321"/>
    </row>
    <row r="6" spans="1:27" ht="3" customHeight="1">
      <c r="A6" s="322"/>
      <c r="B6" s="322"/>
      <c r="C6" s="322"/>
      <c r="D6" s="322"/>
      <c r="E6" s="322"/>
      <c r="F6" s="322"/>
      <c r="G6" s="322"/>
      <c r="H6" s="322"/>
      <c r="I6" s="322"/>
      <c r="J6" s="613"/>
      <c r="K6" s="613"/>
      <c r="L6" s="613"/>
      <c r="M6" s="613"/>
      <c r="N6" s="322"/>
      <c r="O6" s="322"/>
      <c r="P6" s="322"/>
      <c r="Q6" s="322"/>
      <c r="R6" s="322"/>
      <c r="S6" s="322"/>
    </row>
    <row r="7" spans="1:27" ht="12" customHeight="1">
      <c r="A7" s="323"/>
      <c r="B7" s="323"/>
      <c r="C7" s="323"/>
      <c r="D7" s="613" t="s">
        <v>517</v>
      </c>
      <c r="E7" s="613"/>
      <c r="F7" s="613"/>
      <c r="G7" s="613"/>
      <c r="H7" s="613"/>
      <c r="I7" s="613"/>
      <c r="J7" s="613"/>
      <c r="K7" s="613"/>
      <c r="L7" s="613"/>
      <c r="M7" s="324"/>
      <c r="N7" s="323"/>
      <c r="O7" s="323"/>
      <c r="P7" s="323"/>
      <c r="Q7" s="323"/>
      <c r="R7" s="323"/>
      <c r="S7" s="323"/>
    </row>
    <row r="8" spans="1:27" ht="8.25" customHeight="1">
      <c r="A8" s="323"/>
      <c r="B8" s="323"/>
      <c r="C8" s="323"/>
      <c r="D8" s="323"/>
      <c r="E8" s="614" t="s">
        <v>474</v>
      </c>
      <c r="F8" s="614"/>
      <c r="G8" s="614"/>
      <c r="H8" s="614"/>
      <c r="I8" s="614"/>
      <c r="J8" s="614"/>
      <c r="K8" s="614"/>
      <c r="L8" s="614"/>
      <c r="M8" s="324"/>
      <c r="N8" s="323"/>
      <c r="O8" s="323"/>
      <c r="P8" s="323"/>
      <c r="Q8" s="323"/>
      <c r="R8" s="323"/>
      <c r="S8" s="323"/>
    </row>
    <row r="9" spans="1:27" ht="0.75" customHeight="1">
      <c r="A9" s="325"/>
      <c r="B9" s="326"/>
      <c r="C9" s="326"/>
      <c r="D9" s="326"/>
      <c r="E9" s="326"/>
      <c r="F9" s="326"/>
      <c r="G9" s="326"/>
      <c r="H9" s="327"/>
      <c r="I9" s="327"/>
      <c r="J9" s="615"/>
      <c r="K9" s="615"/>
      <c r="L9" s="316"/>
      <c r="M9" s="316"/>
      <c r="N9" s="323"/>
      <c r="O9" s="323"/>
      <c r="P9" s="323"/>
      <c r="Q9" s="323"/>
      <c r="R9" s="323"/>
      <c r="S9" s="323"/>
    </row>
    <row r="10" spans="1:27" ht="14.25" customHeight="1">
      <c r="A10" s="327"/>
      <c r="B10" s="616" t="s">
        <v>475</v>
      </c>
      <c r="C10" s="617"/>
      <c r="D10" s="328" t="s">
        <v>476</v>
      </c>
      <c r="E10" s="329"/>
      <c r="F10" s="330"/>
      <c r="G10" s="330"/>
      <c r="H10" s="327"/>
      <c r="I10" s="327"/>
      <c r="J10" s="618"/>
      <c r="K10" s="618"/>
      <c r="L10" s="316"/>
      <c r="M10" s="316"/>
      <c r="N10" s="316"/>
      <c r="O10" s="316"/>
      <c r="P10" s="316"/>
      <c r="Q10" s="331"/>
      <c r="R10" s="331"/>
      <c r="S10" s="331"/>
    </row>
    <row r="11" spans="1:27" ht="30" customHeight="1">
      <c r="A11" s="332" t="s">
        <v>477</v>
      </c>
      <c r="B11" s="333" t="s">
        <v>478</v>
      </c>
      <c r="C11" s="334" t="s">
        <v>479</v>
      </c>
      <c r="D11" s="335" t="s">
        <v>480</v>
      </c>
      <c r="E11" s="336" t="s">
        <v>481</v>
      </c>
      <c r="F11" s="337"/>
      <c r="G11" s="330"/>
      <c r="H11" s="327"/>
      <c r="I11" s="327"/>
      <c r="J11" s="338"/>
      <c r="K11" s="338"/>
      <c r="L11" s="316"/>
      <c r="M11" s="316"/>
      <c r="N11" s="316"/>
      <c r="O11" s="316"/>
      <c r="P11" s="316"/>
      <c r="Q11" s="331"/>
      <c r="R11" s="331"/>
      <c r="S11" s="331"/>
    </row>
    <row r="12" spans="1:27" ht="14.25" customHeight="1">
      <c r="A12" s="339" t="s">
        <v>482</v>
      </c>
      <c r="B12" s="340">
        <v>1</v>
      </c>
      <c r="C12" s="340">
        <v>1</v>
      </c>
      <c r="D12" s="341" t="s">
        <v>419</v>
      </c>
      <c r="E12" s="342" t="s">
        <v>419</v>
      </c>
      <c r="F12" s="326"/>
      <c r="G12" s="326"/>
      <c r="H12" s="327"/>
      <c r="I12" s="343" t="s">
        <v>483</v>
      </c>
      <c r="J12" s="619"/>
      <c r="K12" s="619"/>
      <c r="L12" s="619"/>
      <c r="M12" s="619"/>
      <c r="N12" s="619"/>
      <c r="O12" s="619"/>
      <c r="P12" s="615"/>
      <c r="Q12" s="615"/>
      <c r="R12" s="608">
        <v>1</v>
      </c>
      <c r="S12" s="609"/>
    </row>
    <row r="13" spans="1:27" ht="14.25" customHeight="1">
      <c r="A13" s="339" t="s">
        <v>484</v>
      </c>
      <c r="B13" s="344">
        <v>10</v>
      </c>
      <c r="C13" s="344">
        <v>10</v>
      </c>
      <c r="D13" s="345">
        <v>10</v>
      </c>
      <c r="E13" s="346">
        <v>10</v>
      </c>
      <c r="F13" s="347"/>
      <c r="G13" s="347"/>
      <c r="H13" s="327"/>
      <c r="I13" s="620"/>
      <c r="J13" s="620"/>
      <c r="K13" s="620"/>
      <c r="L13" s="620"/>
      <c r="M13" s="620"/>
      <c r="N13" s="620"/>
      <c r="O13" s="620"/>
      <c r="P13" s="316"/>
      <c r="Q13" s="331"/>
      <c r="R13" s="331"/>
      <c r="S13" s="331"/>
    </row>
    <row r="14" spans="1:27" ht="14.25" customHeight="1">
      <c r="A14" s="339" t="s">
        <v>485</v>
      </c>
      <c r="B14" s="344">
        <v>186</v>
      </c>
      <c r="C14" s="344">
        <v>186</v>
      </c>
      <c r="D14" s="344">
        <v>186</v>
      </c>
      <c r="E14" s="346">
        <v>186</v>
      </c>
      <c r="F14" s="347"/>
      <c r="G14" s="347"/>
      <c r="H14" s="327"/>
      <c r="I14" s="348" t="s">
        <v>486</v>
      </c>
      <c r="J14" s="348"/>
      <c r="K14" s="349"/>
      <c r="L14" s="349"/>
      <c r="M14" s="350"/>
      <c r="N14" s="327"/>
      <c r="O14" s="327"/>
      <c r="P14" s="351">
        <v>9</v>
      </c>
      <c r="Q14" s="351">
        <v>1</v>
      </c>
      <c r="R14" s="352">
        <v>1</v>
      </c>
      <c r="S14" s="352">
        <v>1</v>
      </c>
    </row>
    <row r="15" spans="1:27" ht="4.5" customHeight="1" thickBot="1">
      <c r="A15" s="353"/>
      <c r="B15" s="354"/>
      <c r="C15" s="354"/>
      <c r="D15" s="355"/>
      <c r="E15" s="348"/>
      <c r="F15" s="348"/>
      <c r="G15" s="348"/>
      <c r="H15" s="350"/>
      <c r="I15" s="327"/>
      <c r="J15" s="327"/>
      <c r="K15" s="327"/>
      <c r="L15" s="316"/>
      <c r="M15" s="356"/>
      <c r="N15" s="316"/>
      <c r="O15" s="316"/>
      <c r="P15" s="316"/>
      <c r="Q15" s="356"/>
      <c r="R15" s="356"/>
      <c r="S15" s="356"/>
    </row>
    <row r="16" spans="1:27" ht="16.5" customHeight="1">
      <c r="A16" s="621" t="s">
        <v>487</v>
      </c>
      <c r="B16" s="623" t="s">
        <v>488</v>
      </c>
      <c r="C16" s="624"/>
      <c r="D16" s="624"/>
      <c r="E16" s="624"/>
      <c r="F16" s="624"/>
      <c r="G16" s="625"/>
      <c r="H16" s="626" t="s">
        <v>489</v>
      </c>
      <c r="I16" s="626"/>
      <c r="J16" s="626"/>
      <c r="K16" s="626"/>
      <c r="L16" s="627"/>
      <c r="M16" s="628" t="s">
        <v>490</v>
      </c>
      <c r="N16" s="626"/>
      <c r="O16" s="626"/>
      <c r="P16" s="626"/>
      <c r="Q16" s="626"/>
      <c r="R16" s="626"/>
      <c r="S16" s="627"/>
      <c r="U16" s="357"/>
      <c r="V16" s="358"/>
      <c r="W16" s="358"/>
      <c r="X16" s="358"/>
      <c r="Y16" s="358"/>
      <c r="Z16" s="358"/>
      <c r="AA16" s="358"/>
    </row>
    <row r="17" spans="1:27" ht="13.5" customHeight="1">
      <c r="A17" s="622"/>
      <c r="B17" s="629" t="s">
        <v>491</v>
      </c>
      <c r="C17" s="630"/>
      <c r="D17" s="630"/>
      <c r="E17" s="631" t="s">
        <v>475</v>
      </c>
      <c r="F17" s="632"/>
      <c r="G17" s="633"/>
      <c r="H17" s="634" t="s">
        <v>492</v>
      </c>
      <c r="I17" s="635" t="s">
        <v>493</v>
      </c>
      <c r="J17" s="635" t="s">
        <v>494</v>
      </c>
      <c r="K17" s="640" t="s">
        <v>495</v>
      </c>
      <c r="L17" s="641" t="s">
        <v>496</v>
      </c>
      <c r="M17" s="642" t="s">
        <v>492</v>
      </c>
      <c r="N17" s="635" t="s">
        <v>493</v>
      </c>
      <c r="O17" s="635" t="s">
        <v>494</v>
      </c>
      <c r="P17" s="640" t="s">
        <v>497</v>
      </c>
      <c r="Q17" s="635" t="s">
        <v>498</v>
      </c>
      <c r="R17" s="635" t="s">
        <v>499</v>
      </c>
      <c r="S17" s="636" t="s">
        <v>496</v>
      </c>
      <c r="U17" s="357"/>
      <c r="V17" s="358"/>
      <c r="W17" s="358"/>
      <c r="X17" s="358"/>
      <c r="Y17" s="358"/>
      <c r="Z17" s="358"/>
      <c r="AA17" s="358"/>
    </row>
    <row r="18" spans="1:27" ht="72.75" customHeight="1">
      <c r="A18" s="622"/>
      <c r="B18" s="359" t="s">
        <v>478</v>
      </c>
      <c r="C18" s="360" t="s">
        <v>500</v>
      </c>
      <c r="D18" s="360" t="s">
        <v>501</v>
      </c>
      <c r="E18" s="361" t="s">
        <v>478</v>
      </c>
      <c r="F18" s="360" t="s">
        <v>500</v>
      </c>
      <c r="G18" s="362" t="s">
        <v>502</v>
      </c>
      <c r="H18" s="634"/>
      <c r="I18" s="635"/>
      <c r="J18" s="635"/>
      <c r="K18" s="640"/>
      <c r="L18" s="641"/>
      <c r="M18" s="642"/>
      <c r="N18" s="635"/>
      <c r="O18" s="635"/>
      <c r="P18" s="640"/>
      <c r="Q18" s="635"/>
      <c r="R18" s="635"/>
      <c r="S18" s="637"/>
    </row>
    <row r="19" spans="1:27" ht="10.5" customHeight="1">
      <c r="A19" s="363">
        <v>1</v>
      </c>
      <c r="B19" s="364">
        <v>2</v>
      </c>
      <c r="C19" s="365">
        <v>3</v>
      </c>
      <c r="D19" s="365">
        <v>4</v>
      </c>
      <c r="E19" s="366">
        <v>5</v>
      </c>
      <c r="F19" s="365">
        <v>6</v>
      </c>
      <c r="G19" s="367">
        <v>7</v>
      </c>
      <c r="H19" s="368">
        <v>8</v>
      </c>
      <c r="I19" s="366">
        <v>9</v>
      </c>
      <c r="J19" s="366">
        <v>10</v>
      </c>
      <c r="K19" s="366">
        <v>11</v>
      </c>
      <c r="L19" s="369">
        <v>12</v>
      </c>
      <c r="M19" s="370">
        <v>13</v>
      </c>
      <c r="N19" s="366">
        <v>14</v>
      </c>
      <c r="O19" s="366">
        <v>15</v>
      </c>
      <c r="P19" s="366">
        <v>16</v>
      </c>
      <c r="Q19" s="366">
        <v>17</v>
      </c>
      <c r="R19" s="366">
        <v>18</v>
      </c>
      <c r="S19" s="369">
        <v>19</v>
      </c>
    </row>
    <row r="20" spans="1:27" ht="14.25" customHeight="1">
      <c r="A20" s="371" t="s">
        <v>503</v>
      </c>
      <c r="B20" s="372"/>
      <c r="C20" s="373"/>
      <c r="D20" s="373"/>
      <c r="E20" s="374"/>
      <c r="F20" s="373"/>
      <c r="G20" s="375"/>
      <c r="H20" s="376"/>
      <c r="I20" s="373"/>
      <c r="J20" s="373"/>
      <c r="K20" s="373"/>
      <c r="L20" s="377">
        <f t="shared" ref="L20:L37" si="0">SUM(H20:K20)</f>
        <v>0</v>
      </c>
      <c r="M20" s="378"/>
      <c r="N20" s="373"/>
      <c r="O20" s="373"/>
      <c r="P20" s="373"/>
      <c r="Q20" s="373"/>
      <c r="R20" s="373"/>
      <c r="S20" s="377">
        <f t="shared" ref="S20:S37" si="1">SUM(M20:R20)</f>
        <v>0</v>
      </c>
    </row>
    <row r="21" spans="1:27" ht="14.25" customHeight="1">
      <c r="A21" s="379" t="s">
        <v>504</v>
      </c>
      <c r="B21" s="378"/>
      <c r="C21" s="373"/>
      <c r="D21" s="373"/>
      <c r="E21" s="374"/>
      <c r="F21" s="373"/>
      <c r="G21" s="375"/>
      <c r="H21" s="376"/>
      <c r="I21" s="373"/>
      <c r="J21" s="373"/>
      <c r="K21" s="373"/>
      <c r="L21" s="377">
        <f t="shared" si="0"/>
        <v>0</v>
      </c>
      <c r="M21" s="378"/>
      <c r="N21" s="373"/>
      <c r="O21" s="373"/>
      <c r="P21" s="373"/>
      <c r="Q21" s="373"/>
      <c r="R21" s="373"/>
      <c r="S21" s="377">
        <f t="shared" si="1"/>
        <v>0</v>
      </c>
    </row>
    <row r="22" spans="1:27" ht="14.25" customHeight="1">
      <c r="A22" s="380" t="s">
        <v>505</v>
      </c>
      <c r="B22" s="381">
        <v>20.2</v>
      </c>
      <c r="C22" s="382">
        <v>20.2</v>
      </c>
      <c r="D22" s="383">
        <v>20.2</v>
      </c>
      <c r="E22" s="384">
        <v>20.2</v>
      </c>
      <c r="F22" s="382">
        <v>20.2</v>
      </c>
      <c r="G22" s="385">
        <v>20.2</v>
      </c>
      <c r="H22" s="376">
        <v>181000</v>
      </c>
      <c r="I22" s="382">
        <v>1900</v>
      </c>
      <c r="J22" s="382"/>
      <c r="K22" s="383"/>
      <c r="L22" s="377">
        <f t="shared" si="0"/>
        <v>182900</v>
      </c>
      <c r="M22" s="378">
        <v>154143.29</v>
      </c>
      <c r="N22" s="378">
        <v>1891.25</v>
      </c>
      <c r="O22" s="378">
        <f t="shared" ref="O22:R22" si="2">O23+O24</f>
        <v>0</v>
      </c>
      <c r="P22" s="378">
        <f t="shared" si="2"/>
        <v>0</v>
      </c>
      <c r="Q22" s="378">
        <f t="shared" si="2"/>
        <v>0</v>
      </c>
      <c r="R22" s="378">
        <f t="shared" si="2"/>
        <v>0</v>
      </c>
      <c r="S22" s="377">
        <f t="shared" si="1"/>
        <v>156034.54</v>
      </c>
    </row>
    <row r="23" spans="1:27" ht="14.25" customHeight="1">
      <c r="A23" s="386" t="s">
        <v>506</v>
      </c>
      <c r="B23" s="381">
        <v>9.48</v>
      </c>
      <c r="C23" s="382">
        <v>9.48</v>
      </c>
      <c r="D23" s="383">
        <v>9.48</v>
      </c>
      <c r="E23" s="384">
        <v>9.48</v>
      </c>
      <c r="F23" s="382">
        <v>9.48</v>
      </c>
      <c r="G23" s="385">
        <v>9.48</v>
      </c>
      <c r="H23" s="376">
        <v>81900</v>
      </c>
      <c r="I23" s="382"/>
      <c r="J23" s="382"/>
      <c r="K23" s="383"/>
      <c r="L23" s="377">
        <f t="shared" si="0"/>
        <v>81900</v>
      </c>
      <c r="M23" s="378">
        <v>81639.960000000006</v>
      </c>
      <c r="N23" s="382"/>
      <c r="O23" s="382"/>
      <c r="P23" s="382"/>
      <c r="Q23" s="384"/>
      <c r="R23" s="384"/>
      <c r="S23" s="377">
        <f t="shared" si="1"/>
        <v>81639.960000000006</v>
      </c>
    </row>
    <row r="24" spans="1:27" ht="14.25" customHeight="1">
      <c r="A24" s="387" t="s">
        <v>507</v>
      </c>
      <c r="B24" s="381">
        <v>1.5</v>
      </c>
      <c r="C24" s="382">
        <v>1.5</v>
      </c>
      <c r="D24" s="383">
        <v>1.5</v>
      </c>
      <c r="E24" s="384">
        <v>1.5</v>
      </c>
      <c r="F24" s="382">
        <v>1.5</v>
      </c>
      <c r="G24" s="385">
        <v>1.5</v>
      </c>
      <c r="H24" s="376">
        <v>14500</v>
      </c>
      <c r="I24" s="382"/>
      <c r="J24" s="382"/>
      <c r="K24" s="383"/>
      <c r="L24" s="377">
        <f t="shared" si="0"/>
        <v>14500</v>
      </c>
      <c r="M24" s="378">
        <v>11690.61</v>
      </c>
      <c r="N24" s="382"/>
      <c r="O24" s="382"/>
      <c r="P24" s="382"/>
      <c r="Q24" s="384"/>
      <c r="R24" s="384"/>
      <c r="S24" s="377">
        <f t="shared" si="1"/>
        <v>11690.61</v>
      </c>
    </row>
    <row r="25" spans="1:27" ht="14.25" customHeight="1">
      <c r="A25" s="386" t="s">
        <v>506</v>
      </c>
      <c r="B25" s="381">
        <v>1.5</v>
      </c>
      <c r="C25" s="382">
        <v>1.5</v>
      </c>
      <c r="D25" s="383">
        <v>1.5</v>
      </c>
      <c r="E25" s="384">
        <v>1.5</v>
      </c>
      <c r="F25" s="382">
        <v>1.5</v>
      </c>
      <c r="G25" s="385">
        <v>1.5</v>
      </c>
      <c r="H25" s="376">
        <v>12000</v>
      </c>
      <c r="I25" s="382"/>
      <c r="J25" s="382"/>
      <c r="K25" s="383"/>
      <c r="L25" s="377">
        <f t="shared" si="0"/>
        <v>12000</v>
      </c>
      <c r="M25" s="378">
        <v>11690.61</v>
      </c>
      <c r="N25" s="382"/>
      <c r="O25" s="382"/>
      <c r="P25" s="382"/>
      <c r="Q25" s="384"/>
      <c r="R25" s="384"/>
      <c r="S25" s="377">
        <f t="shared" si="1"/>
        <v>11690.61</v>
      </c>
    </row>
    <row r="26" spans="1:27" ht="14.25" customHeight="1">
      <c r="A26" s="380" t="s">
        <v>508</v>
      </c>
      <c r="B26" s="381">
        <v>2</v>
      </c>
      <c r="C26" s="382">
        <v>2</v>
      </c>
      <c r="D26" s="383">
        <v>2</v>
      </c>
      <c r="E26" s="384">
        <v>2</v>
      </c>
      <c r="F26" s="382">
        <v>2</v>
      </c>
      <c r="G26" s="385">
        <v>2</v>
      </c>
      <c r="H26" s="376">
        <v>8450</v>
      </c>
      <c r="I26" s="382">
        <v>350</v>
      </c>
      <c r="J26" s="382"/>
      <c r="K26" s="383"/>
      <c r="L26" s="377">
        <f t="shared" si="0"/>
        <v>8800</v>
      </c>
      <c r="M26" s="378">
        <v>6920.41</v>
      </c>
      <c r="N26" s="382">
        <v>257.62</v>
      </c>
      <c r="O26" s="382"/>
      <c r="P26" s="382"/>
      <c r="Q26" s="384"/>
      <c r="R26" s="384"/>
      <c r="S26" s="377">
        <f t="shared" si="1"/>
        <v>7178.03</v>
      </c>
    </row>
    <row r="27" spans="1:27" ht="14.25" customHeight="1">
      <c r="A27" s="386" t="s">
        <v>506</v>
      </c>
      <c r="B27" s="381"/>
      <c r="C27" s="382"/>
      <c r="D27" s="383"/>
      <c r="E27" s="384"/>
      <c r="F27" s="382"/>
      <c r="G27" s="385"/>
      <c r="H27" s="376"/>
      <c r="I27" s="382"/>
      <c r="J27" s="382"/>
      <c r="K27" s="383"/>
      <c r="L27" s="377">
        <f t="shared" si="0"/>
        <v>0</v>
      </c>
      <c r="M27" s="378"/>
      <c r="N27" s="382"/>
      <c r="O27" s="382"/>
      <c r="P27" s="382"/>
      <c r="Q27" s="384"/>
      <c r="R27" s="384"/>
      <c r="S27" s="377">
        <f t="shared" si="1"/>
        <v>0</v>
      </c>
    </row>
    <row r="28" spans="1:27" ht="14.25" customHeight="1">
      <c r="A28" s="388" t="s">
        <v>509</v>
      </c>
      <c r="B28" s="381"/>
      <c r="C28" s="382"/>
      <c r="D28" s="383"/>
      <c r="E28" s="384"/>
      <c r="F28" s="382"/>
      <c r="G28" s="385"/>
      <c r="H28" s="376"/>
      <c r="I28" s="382"/>
      <c r="J28" s="382"/>
      <c r="K28" s="383"/>
      <c r="L28" s="377">
        <f t="shared" si="0"/>
        <v>0</v>
      </c>
      <c r="M28" s="378"/>
      <c r="N28" s="382"/>
      <c r="O28" s="382"/>
      <c r="P28" s="382"/>
      <c r="Q28" s="384"/>
      <c r="R28" s="384"/>
      <c r="S28" s="377">
        <f t="shared" si="1"/>
        <v>0</v>
      </c>
    </row>
    <row r="29" spans="1:27" ht="14.25" customHeight="1">
      <c r="A29" s="386" t="s">
        <v>506</v>
      </c>
      <c r="B29" s="381"/>
      <c r="C29" s="382"/>
      <c r="D29" s="383"/>
      <c r="E29" s="384"/>
      <c r="F29" s="382"/>
      <c r="G29" s="385"/>
      <c r="H29" s="376"/>
      <c r="I29" s="382"/>
      <c r="J29" s="382"/>
      <c r="K29" s="383"/>
      <c r="L29" s="377">
        <f t="shared" si="0"/>
        <v>0</v>
      </c>
      <c r="M29" s="378"/>
      <c r="N29" s="382"/>
      <c r="O29" s="382"/>
      <c r="P29" s="382"/>
      <c r="Q29" s="384"/>
      <c r="R29" s="384"/>
      <c r="S29" s="377">
        <f t="shared" si="1"/>
        <v>0</v>
      </c>
    </row>
    <row r="30" spans="1:27" ht="14.25" customHeight="1">
      <c r="A30" s="380" t="s">
        <v>510</v>
      </c>
      <c r="B30" s="381">
        <v>28.15</v>
      </c>
      <c r="C30" s="382">
        <v>28.15</v>
      </c>
      <c r="D30" s="383">
        <v>28.15</v>
      </c>
      <c r="E30" s="384">
        <v>28.15</v>
      </c>
      <c r="F30" s="382">
        <v>27.15</v>
      </c>
      <c r="G30" s="385">
        <v>27.82</v>
      </c>
      <c r="H30" s="376">
        <v>117000</v>
      </c>
      <c r="I30" s="382">
        <v>10000</v>
      </c>
      <c r="J30" s="382"/>
      <c r="K30" s="383"/>
      <c r="L30" s="377">
        <f t="shared" si="0"/>
        <v>127000</v>
      </c>
      <c r="M30" s="378">
        <v>106385.36</v>
      </c>
      <c r="N30" s="382">
        <v>9984.32</v>
      </c>
      <c r="O30" s="382"/>
      <c r="P30" s="382"/>
      <c r="Q30" s="384"/>
      <c r="R30" s="384"/>
      <c r="S30" s="377">
        <f t="shared" si="1"/>
        <v>116369.68</v>
      </c>
    </row>
    <row r="31" spans="1:27" ht="14.25" customHeight="1" thickBot="1">
      <c r="A31" s="389" t="s">
        <v>511</v>
      </c>
      <c r="B31" s="390">
        <v>7.25</v>
      </c>
      <c r="C31" s="391">
        <v>7.25</v>
      </c>
      <c r="D31" s="392">
        <v>7.25</v>
      </c>
      <c r="E31" s="393">
        <v>7.25</v>
      </c>
      <c r="F31" s="391">
        <v>6.25</v>
      </c>
      <c r="G31" s="394">
        <v>6.92</v>
      </c>
      <c r="H31" s="395">
        <v>28000</v>
      </c>
      <c r="I31" s="391"/>
      <c r="J31" s="391"/>
      <c r="K31" s="392"/>
      <c r="L31" s="396">
        <f t="shared" si="0"/>
        <v>28000</v>
      </c>
      <c r="M31" s="397">
        <v>24281.25</v>
      </c>
      <c r="N31" s="391"/>
      <c r="O31" s="391"/>
      <c r="P31" s="391"/>
      <c r="Q31" s="393"/>
      <c r="R31" s="393"/>
      <c r="S31" s="396">
        <f t="shared" si="1"/>
        <v>24281.25</v>
      </c>
    </row>
    <row r="32" spans="1:27" ht="18.75" customHeight="1">
      <c r="A32" s="398" t="s">
        <v>496</v>
      </c>
      <c r="B32" s="399">
        <f>SUM(B20,B22,B24,B26,B28,B30)</f>
        <v>51.849999999999994</v>
      </c>
      <c r="C32" s="400">
        <f t="shared" ref="C32:R32" si="3">SUM(C20,C22,C24,C26,C28,C30)</f>
        <v>51.849999999999994</v>
      </c>
      <c r="D32" s="400">
        <f t="shared" si="3"/>
        <v>51.849999999999994</v>
      </c>
      <c r="E32" s="400">
        <f t="shared" si="3"/>
        <v>51.849999999999994</v>
      </c>
      <c r="F32" s="400">
        <f t="shared" si="3"/>
        <v>50.849999999999994</v>
      </c>
      <c r="G32" s="401">
        <f t="shared" si="3"/>
        <v>51.519999999999996</v>
      </c>
      <c r="H32" s="402">
        <f t="shared" si="3"/>
        <v>320950</v>
      </c>
      <c r="I32" s="400">
        <f t="shared" si="3"/>
        <v>12250</v>
      </c>
      <c r="J32" s="400">
        <f t="shared" si="3"/>
        <v>0</v>
      </c>
      <c r="K32" s="400">
        <f t="shared" si="3"/>
        <v>0</v>
      </c>
      <c r="L32" s="403">
        <f t="shared" si="0"/>
        <v>333200</v>
      </c>
      <c r="M32" s="399">
        <f t="shared" si="3"/>
        <v>279139.67000000004</v>
      </c>
      <c r="N32" s="400">
        <f t="shared" si="3"/>
        <v>12133.189999999999</v>
      </c>
      <c r="O32" s="400">
        <f t="shared" si="3"/>
        <v>0</v>
      </c>
      <c r="P32" s="400">
        <f t="shared" si="3"/>
        <v>0</v>
      </c>
      <c r="Q32" s="400">
        <f t="shared" si="3"/>
        <v>0</v>
      </c>
      <c r="R32" s="400">
        <f t="shared" si="3"/>
        <v>0</v>
      </c>
      <c r="S32" s="403">
        <f t="shared" si="1"/>
        <v>291272.86000000004</v>
      </c>
    </row>
    <row r="33" spans="1:19" ht="19.5" customHeight="1" thickBot="1">
      <c r="A33" s="404" t="s">
        <v>512</v>
      </c>
      <c r="B33" s="405">
        <f>SUM(B21,B23,B25,B27,B29)</f>
        <v>10.98</v>
      </c>
      <c r="C33" s="406">
        <f t="shared" ref="C33:R33" si="4">SUM(C21,C23,C25,C27,C29)</f>
        <v>10.98</v>
      </c>
      <c r="D33" s="406">
        <f t="shared" si="4"/>
        <v>10.98</v>
      </c>
      <c r="E33" s="406">
        <f t="shared" si="4"/>
        <v>10.98</v>
      </c>
      <c r="F33" s="406">
        <f t="shared" si="4"/>
        <v>10.98</v>
      </c>
      <c r="G33" s="407">
        <f t="shared" si="4"/>
        <v>10.98</v>
      </c>
      <c r="H33" s="408">
        <f t="shared" si="4"/>
        <v>93900</v>
      </c>
      <c r="I33" s="406">
        <f t="shared" si="4"/>
        <v>0</v>
      </c>
      <c r="J33" s="406">
        <f t="shared" si="4"/>
        <v>0</v>
      </c>
      <c r="K33" s="406">
        <f t="shared" si="4"/>
        <v>0</v>
      </c>
      <c r="L33" s="409">
        <f t="shared" si="0"/>
        <v>93900</v>
      </c>
      <c r="M33" s="405">
        <f t="shared" si="4"/>
        <v>93330.57</v>
      </c>
      <c r="N33" s="406">
        <f t="shared" si="4"/>
        <v>0</v>
      </c>
      <c r="O33" s="406">
        <f t="shared" si="4"/>
        <v>0</v>
      </c>
      <c r="P33" s="406">
        <f t="shared" si="4"/>
        <v>0</v>
      </c>
      <c r="Q33" s="406">
        <f t="shared" si="4"/>
        <v>0</v>
      </c>
      <c r="R33" s="406">
        <f t="shared" si="4"/>
        <v>0</v>
      </c>
      <c r="S33" s="409">
        <f t="shared" si="1"/>
        <v>93330.57</v>
      </c>
    </row>
    <row r="34" spans="1:19" ht="14.25" customHeight="1">
      <c r="A34" s="410" t="s">
        <v>513</v>
      </c>
      <c r="B34" s="411">
        <f>SUM(B20,B22,B24)</f>
        <v>21.7</v>
      </c>
      <c r="C34" s="412">
        <f t="shared" ref="C34:R35" si="5">SUM(C20,C22,C24)</f>
        <v>21.7</v>
      </c>
      <c r="D34" s="412">
        <f t="shared" si="5"/>
        <v>21.7</v>
      </c>
      <c r="E34" s="412">
        <f t="shared" si="5"/>
        <v>21.7</v>
      </c>
      <c r="F34" s="412">
        <f t="shared" si="5"/>
        <v>21.7</v>
      </c>
      <c r="G34" s="413">
        <f t="shared" si="5"/>
        <v>21.7</v>
      </c>
      <c r="H34" s="414">
        <f t="shared" si="5"/>
        <v>195500</v>
      </c>
      <c r="I34" s="412">
        <f t="shared" si="5"/>
        <v>1900</v>
      </c>
      <c r="J34" s="412">
        <f t="shared" si="5"/>
        <v>0</v>
      </c>
      <c r="K34" s="412">
        <f t="shared" si="5"/>
        <v>0</v>
      </c>
      <c r="L34" s="403">
        <f t="shared" si="0"/>
        <v>197400</v>
      </c>
      <c r="M34" s="411">
        <f t="shared" si="5"/>
        <v>165833.90000000002</v>
      </c>
      <c r="N34" s="412">
        <f t="shared" si="5"/>
        <v>1891.25</v>
      </c>
      <c r="O34" s="412">
        <f t="shared" si="5"/>
        <v>0</v>
      </c>
      <c r="P34" s="412">
        <f t="shared" si="5"/>
        <v>0</v>
      </c>
      <c r="Q34" s="412">
        <f t="shared" si="5"/>
        <v>0</v>
      </c>
      <c r="R34" s="412">
        <f t="shared" si="5"/>
        <v>0</v>
      </c>
      <c r="S34" s="403">
        <f t="shared" si="1"/>
        <v>167725.15000000002</v>
      </c>
    </row>
    <row r="35" spans="1:19" ht="14.25" customHeight="1">
      <c r="A35" s="415" t="s">
        <v>506</v>
      </c>
      <c r="B35" s="416">
        <f>SUM(B21,B23,B25)</f>
        <v>10.98</v>
      </c>
      <c r="C35" s="417">
        <f t="shared" si="5"/>
        <v>10.98</v>
      </c>
      <c r="D35" s="417">
        <f t="shared" si="5"/>
        <v>10.98</v>
      </c>
      <c r="E35" s="417">
        <f t="shared" si="5"/>
        <v>10.98</v>
      </c>
      <c r="F35" s="417">
        <f t="shared" si="5"/>
        <v>10.98</v>
      </c>
      <c r="G35" s="418">
        <f t="shared" si="5"/>
        <v>10.98</v>
      </c>
      <c r="H35" s="419">
        <f t="shared" si="5"/>
        <v>93900</v>
      </c>
      <c r="I35" s="417">
        <f t="shared" si="5"/>
        <v>0</v>
      </c>
      <c r="J35" s="417">
        <f t="shared" si="5"/>
        <v>0</v>
      </c>
      <c r="K35" s="417">
        <f t="shared" si="5"/>
        <v>0</v>
      </c>
      <c r="L35" s="396">
        <f t="shared" si="0"/>
        <v>93900</v>
      </c>
      <c r="M35" s="416">
        <f t="shared" si="5"/>
        <v>93330.57</v>
      </c>
      <c r="N35" s="417">
        <f t="shared" si="5"/>
        <v>0</v>
      </c>
      <c r="O35" s="417">
        <f t="shared" si="5"/>
        <v>0</v>
      </c>
      <c r="P35" s="417">
        <f t="shared" si="5"/>
        <v>0</v>
      </c>
      <c r="Q35" s="417">
        <f t="shared" si="5"/>
        <v>0</v>
      </c>
      <c r="R35" s="417">
        <f t="shared" si="5"/>
        <v>0</v>
      </c>
      <c r="S35" s="396">
        <f t="shared" si="1"/>
        <v>93330.57</v>
      </c>
    </row>
    <row r="36" spans="1:19" ht="14.25" customHeight="1">
      <c r="A36" s="420" t="s">
        <v>514</v>
      </c>
      <c r="B36" s="416">
        <f>SUM(B24,B26,B28)</f>
        <v>3.5</v>
      </c>
      <c r="C36" s="417">
        <f t="shared" ref="C36:R37" si="6">SUM(C24,C26,C28)</f>
        <v>3.5</v>
      </c>
      <c r="D36" s="417">
        <f t="shared" si="6"/>
        <v>3.5</v>
      </c>
      <c r="E36" s="417">
        <f t="shared" si="6"/>
        <v>3.5</v>
      </c>
      <c r="F36" s="417">
        <f t="shared" si="6"/>
        <v>3.5</v>
      </c>
      <c r="G36" s="418">
        <f t="shared" si="6"/>
        <v>3.5</v>
      </c>
      <c r="H36" s="419">
        <f t="shared" si="6"/>
        <v>22950</v>
      </c>
      <c r="I36" s="417">
        <f t="shared" si="6"/>
        <v>350</v>
      </c>
      <c r="J36" s="417">
        <f t="shared" si="6"/>
        <v>0</v>
      </c>
      <c r="K36" s="417">
        <f t="shared" si="6"/>
        <v>0</v>
      </c>
      <c r="L36" s="396">
        <f t="shared" si="0"/>
        <v>23300</v>
      </c>
      <c r="M36" s="416">
        <f t="shared" si="6"/>
        <v>18611.02</v>
      </c>
      <c r="N36" s="417">
        <f t="shared" si="6"/>
        <v>257.62</v>
      </c>
      <c r="O36" s="417">
        <f t="shared" si="6"/>
        <v>0</v>
      </c>
      <c r="P36" s="417">
        <f t="shared" si="6"/>
        <v>0</v>
      </c>
      <c r="Q36" s="417">
        <f t="shared" si="6"/>
        <v>0</v>
      </c>
      <c r="R36" s="417">
        <f t="shared" si="6"/>
        <v>0</v>
      </c>
      <c r="S36" s="396">
        <f t="shared" si="1"/>
        <v>18868.64</v>
      </c>
    </row>
    <row r="37" spans="1:19" ht="14.25" customHeight="1" thickBot="1">
      <c r="A37" s="421" t="s">
        <v>506</v>
      </c>
      <c r="B37" s="422">
        <f>SUM(B25,B27,B29)</f>
        <v>1.5</v>
      </c>
      <c r="C37" s="423">
        <f t="shared" si="6"/>
        <v>1.5</v>
      </c>
      <c r="D37" s="423">
        <f t="shared" si="6"/>
        <v>1.5</v>
      </c>
      <c r="E37" s="423">
        <f t="shared" si="6"/>
        <v>1.5</v>
      </c>
      <c r="F37" s="423">
        <f t="shared" si="6"/>
        <v>1.5</v>
      </c>
      <c r="G37" s="424">
        <f t="shared" si="6"/>
        <v>1.5</v>
      </c>
      <c r="H37" s="425">
        <f t="shared" si="6"/>
        <v>12000</v>
      </c>
      <c r="I37" s="423">
        <f t="shared" si="6"/>
        <v>0</v>
      </c>
      <c r="J37" s="423">
        <f t="shared" si="6"/>
        <v>0</v>
      </c>
      <c r="K37" s="423">
        <f t="shared" si="6"/>
        <v>0</v>
      </c>
      <c r="L37" s="409">
        <f t="shared" si="0"/>
        <v>12000</v>
      </c>
      <c r="M37" s="422">
        <f t="shared" si="6"/>
        <v>11690.61</v>
      </c>
      <c r="N37" s="423">
        <f t="shared" si="6"/>
        <v>0</v>
      </c>
      <c r="O37" s="423">
        <f t="shared" si="6"/>
        <v>0</v>
      </c>
      <c r="P37" s="423">
        <f t="shared" si="6"/>
        <v>0</v>
      </c>
      <c r="Q37" s="423">
        <f t="shared" si="6"/>
        <v>0</v>
      </c>
      <c r="R37" s="423">
        <f t="shared" si="6"/>
        <v>0</v>
      </c>
      <c r="S37" s="409">
        <f t="shared" si="1"/>
        <v>11690.61</v>
      </c>
    </row>
    <row r="38" spans="1:19" ht="0.75" customHeight="1"/>
    <row r="39" spans="1:19" ht="10.5" customHeight="1">
      <c r="A39" s="426" t="s">
        <v>515</v>
      </c>
      <c r="B39" s="426"/>
      <c r="C39" s="426"/>
      <c r="D39" s="327"/>
      <c r="E39" s="327"/>
      <c r="F39" s="327"/>
      <c r="G39" s="327"/>
      <c r="H39" s="327"/>
      <c r="I39" s="327"/>
      <c r="J39" s="327"/>
      <c r="K39" s="327"/>
      <c r="L39" s="316"/>
      <c r="M39" s="316"/>
      <c r="N39" s="316"/>
      <c r="O39" s="316"/>
      <c r="P39" s="316"/>
      <c r="Q39" s="316"/>
      <c r="R39" s="316"/>
      <c r="S39" s="316"/>
    </row>
    <row r="40" spans="1:19" ht="13.5" customHeight="1">
      <c r="A40" s="427" t="s">
        <v>396</v>
      </c>
      <c r="B40" s="427"/>
      <c r="C40" s="427"/>
      <c r="D40" s="316"/>
      <c r="E40" s="428"/>
      <c r="F40" s="428"/>
      <c r="G40" s="428"/>
      <c r="H40" s="428"/>
      <c r="I40" s="428"/>
      <c r="J40" s="427"/>
      <c r="K40" s="638" t="s">
        <v>516</v>
      </c>
      <c r="L40" s="638"/>
      <c r="M40" s="638"/>
      <c r="N40" s="638"/>
      <c r="O40" s="638"/>
      <c r="P40" s="638"/>
      <c r="Q40" s="316"/>
      <c r="R40" s="316"/>
      <c r="S40" s="316"/>
    </row>
    <row r="41" spans="1:19" ht="9" customHeight="1">
      <c r="A41" s="615"/>
      <c r="B41" s="615"/>
      <c r="C41" s="326"/>
      <c r="D41" s="316"/>
      <c r="E41" s="316"/>
      <c r="F41" s="639" t="s">
        <v>233</v>
      </c>
      <c r="G41" s="639"/>
      <c r="H41" s="639"/>
      <c r="I41" s="426"/>
      <c r="J41" s="426"/>
      <c r="K41" s="426"/>
      <c r="L41" s="426"/>
      <c r="M41" s="429" t="s">
        <v>234</v>
      </c>
      <c r="N41" s="429"/>
      <c r="O41" s="326"/>
      <c r="P41" s="316"/>
      <c r="Q41" s="316"/>
      <c r="R41" s="316"/>
      <c r="S41" s="316"/>
    </row>
    <row r="42" spans="1:19" ht="9" customHeight="1">
      <c r="A42" s="326"/>
      <c r="B42" s="326"/>
      <c r="C42" s="326"/>
      <c r="D42" s="316"/>
      <c r="E42" s="316"/>
      <c r="F42" s="316"/>
      <c r="G42" s="316"/>
      <c r="H42" s="326"/>
      <c r="I42" s="316"/>
      <c r="J42" s="316"/>
      <c r="K42" s="327"/>
      <c r="L42" s="327"/>
      <c r="M42" s="326"/>
      <c r="N42" s="326"/>
      <c r="O42" s="326"/>
      <c r="P42" s="316"/>
      <c r="Q42" s="316"/>
      <c r="R42" s="316"/>
      <c r="S42" s="316"/>
    </row>
    <row r="43" spans="1:19" ht="12.75">
      <c r="A43" s="427" t="s">
        <v>283</v>
      </c>
      <c r="B43" s="427"/>
      <c r="C43" s="427"/>
      <c r="D43" s="316"/>
      <c r="E43" s="428"/>
      <c r="F43" s="428"/>
      <c r="G43" s="428"/>
      <c r="H43" s="428"/>
      <c r="I43" s="428"/>
      <c r="J43" s="427"/>
      <c r="K43" s="638" t="s">
        <v>236</v>
      </c>
      <c r="L43" s="638"/>
      <c r="M43" s="638"/>
      <c r="N43" s="638"/>
      <c r="O43" s="638"/>
      <c r="P43" s="638"/>
      <c r="Q43" s="316"/>
      <c r="R43" s="316"/>
      <c r="S43" s="316"/>
    </row>
    <row r="44" spans="1:19" ht="9" customHeight="1">
      <c r="A44" s="615"/>
      <c r="B44" s="615"/>
      <c r="C44" s="326"/>
      <c r="D44" s="316"/>
      <c r="E44" s="316"/>
      <c r="F44" s="639" t="s">
        <v>233</v>
      </c>
      <c r="G44" s="639"/>
      <c r="H44" s="639"/>
      <c r="I44" s="426"/>
      <c r="J44" s="426"/>
      <c r="K44" s="426"/>
      <c r="L44" s="426"/>
      <c r="M44" s="429" t="s">
        <v>234</v>
      </c>
      <c r="N44" s="429"/>
      <c r="O44" s="326"/>
      <c r="P44" s="316"/>
      <c r="Q44" s="316"/>
      <c r="R44" s="316"/>
      <c r="S44" s="316"/>
    </row>
    <row r="45" spans="1:19">
      <c r="A45" s="316"/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</row>
    <row r="48" spans="1:19">
      <c r="F48" s="317" t="s">
        <v>399</v>
      </c>
    </row>
  </sheetData>
  <mergeCells count="37">
    <mergeCell ref="K43:P43"/>
    <mergeCell ref="A44:B44"/>
    <mergeCell ref="F44:H44"/>
    <mergeCell ref="Q17:Q18"/>
    <mergeCell ref="R17:R18"/>
    <mergeCell ref="K40:P40"/>
    <mergeCell ref="A41:B41"/>
    <mergeCell ref="F41:H41"/>
    <mergeCell ref="K17:K18"/>
    <mergeCell ref="L17:L18"/>
    <mergeCell ref="M17:M18"/>
    <mergeCell ref="N17:N18"/>
    <mergeCell ref="O17:O18"/>
    <mergeCell ref="P17:P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R12:S12"/>
    <mergeCell ref="O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</mergeCells>
  <dataValidations count="1">
    <dataValidation type="whole" allowBlank="1" showInputMessage="1" showErrorMessage="1" error="1&lt;=kodas&lt;5501" sqref="Q10:Q11 Q13" xr:uid="{3363E289-228C-4A91-B06E-57387DD1433C}">
      <formula1>1</formula1>
      <formula2>5501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9</vt:i4>
      </vt:variant>
    </vt:vector>
  </HeadingPairs>
  <TitlesOfParts>
    <vt:vector size="9" baseType="lpstr">
      <vt:lpstr>Forma Nr. 2 Bendra</vt:lpstr>
      <vt:lpstr>Forma Nr. 2 S</vt:lpstr>
      <vt:lpstr>Forma Nr. 2 SB</vt:lpstr>
      <vt:lpstr>Forma Nr. 2 ML</vt:lpstr>
      <vt:lpstr>Forma Nr. 4</vt:lpstr>
      <vt:lpstr>Pažyma prie 4 formos</vt:lpstr>
      <vt:lpstr>Pažyma apie pajama už paslaugas</vt:lpstr>
      <vt:lpstr>Forma Nr. S7</vt:lpstr>
      <vt:lpstr>Kontingentai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2019-07-03T08:00:03Z</dcterms:created>
  <dcterms:modified xsi:type="dcterms:W3CDTF">2019-07-05T08:17:55Z</dcterms:modified>
</cp:coreProperties>
</file>